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Nika\Desktop\2025\1. Jednostavna nabava\17 - Telekomunikacijske usluge\"/>
    </mc:Choice>
  </mc:AlternateContent>
  <xr:revisionPtr revIDLastSave="0" documentId="13_ncr:1_{BB0AD77C-C692-480F-A5D7-7D98851F03E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Nepokretna mreža" sheetId="2" r:id="rId1"/>
    <sheet name="Pokretna mreža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2" i="3" l="1"/>
  <c r="A72" i="3"/>
  <c r="A71" i="3"/>
  <c r="F66" i="3"/>
  <c r="F67" i="3" s="1"/>
  <c r="E58" i="3"/>
  <c r="E57" i="3"/>
  <c r="E56" i="3"/>
  <c r="H48" i="3"/>
  <c r="H45" i="3"/>
  <c r="H44" i="3"/>
  <c r="H41" i="3"/>
  <c r="H38" i="3"/>
  <c r="E35" i="3"/>
  <c r="H35" i="3" s="1"/>
  <c r="H34" i="3"/>
  <c r="H31" i="3"/>
  <c r="E31" i="3"/>
  <c r="H30" i="3"/>
  <c r="H21" i="3"/>
  <c r="H20" i="3"/>
  <c r="H19" i="3"/>
  <c r="H18" i="3"/>
  <c r="H17" i="3"/>
  <c r="G10" i="3"/>
  <c r="G9" i="3"/>
  <c r="G8" i="3"/>
  <c r="G7" i="3"/>
  <c r="G6" i="3"/>
  <c r="H22" i="3" l="1"/>
  <c r="G11" i="3"/>
  <c r="H50" i="3"/>
  <c r="E59" i="3"/>
  <c r="F39" i="2"/>
  <c r="F37" i="2"/>
  <c r="F36" i="2"/>
  <c r="F35" i="2"/>
  <c r="F34" i="2"/>
  <c r="F32" i="2"/>
  <c r="F31" i="2"/>
  <c r="F30" i="2"/>
  <c r="F29" i="2"/>
  <c r="F27" i="2"/>
  <c r="F26" i="2"/>
  <c r="F25" i="2"/>
  <c r="G17" i="2"/>
  <c r="G16" i="2"/>
  <c r="F10" i="2"/>
  <c r="F9" i="2"/>
  <c r="B75" i="3" l="1"/>
  <c r="B78" i="3" s="1"/>
  <c r="B79" i="3" s="1"/>
  <c r="B80" i="3" s="1"/>
  <c r="G18" i="2"/>
  <c r="F11" i="2"/>
  <c r="F40" i="2"/>
  <c r="F44" i="2" l="1"/>
</calcChain>
</file>

<file path=xl/sharedStrings.xml><?xml version="1.0" encoding="utf-8"?>
<sst xmlns="http://schemas.openxmlformats.org/spreadsheetml/2006/main" count="211" uniqueCount="113">
  <si>
    <t>Ime i prezime ovlaštene osobe za zastupanje ponuditelja:</t>
  </si>
  <si>
    <t>M.P.</t>
  </si>
  <si>
    <t>potpis ovlaštene osobe za zastupanje ponuditelja</t>
  </si>
  <si>
    <t>Tablica 1. - Troškovnik za dvogodišnje razdoblje</t>
  </si>
  <si>
    <t xml:space="preserve">1. Javna govorna usluga u nepokretnoj mreži </t>
  </si>
  <si>
    <t>1.1 Jednokratna naknada</t>
  </si>
  <si>
    <t>USLUGA</t>
  </si>
  <si>
    <t>Jed. Mjere</t>
  </si>
  <si>
    <t>Broj priključaka</t>
  </si>
  <si>
    <t>Broj kanala</t>
  </si>
  <si>
    <t>Ukupna cijena</t>
  </si>
  <si>
    <t>(bez PDV-a)</t>
  </si>
  <si>
    <t>a</t>
  </si>
  <si>
    <t>b</t>
  </si>
  <si>
    <t>c</t>
  </si>
  <si>
    <t>d = b * c</t>
  </si>
  <si>
    <t>ISDN PRA</t>
  </si>
  <si>
    <t>kanal/linija</t>
  </si>
  <si>
    <t>Prolazno biranje (DDI)</t>
  </si>
  <si>
    <t>broj</t>
  </si>
  <si>
    <t>-</t>
  </si>
  <si>
    <t>UKUPNO 1:</t>
  </si>
  <si>
    <t>1.2 Mjesečna naknada</t>
  </si>
  <si>
    <t>Broj kanala/količina</t>
  </si>
  <si>
    <t>Broj mjeseci</t>
  </si>
  <si>
    <t>Ukupna cijena (bez PDV-a)</t>
  </si>
  <si>
    <t>d</t>
  </si>
  <si>
    <t>e = b *  c * d</t>
  </si>
  <si>
    <t xml:space="preserve">ISDN PRA </t>
  </si>
  <si>
    <t>UKUPNO 2:</t>
  </si>
  <si>
    <t>1.3 Usluge poziva</t>
  </si>
  <si>
    <t>Mjesečna količina</t>
  </si>
  <si>
    <t xml:space="preserve">Ukupno </t>
  </si>
  <si>
    <t>d=a*b*c</t>
  </si>
  <si>
    <t>Govorni servis - nacionalni promet</t>
  </si>
  <si>
    <t>Pozivi prema fiksnim mrežama</t>
  </si>
  <si>
    <t>minuta</t>
  </si>
  <si>
    <t>Pozivi prema mobilnim mrežama</t>
  </si>
  <si>
    <t>Pozivi prema VPN mreži</t>
  </si>
  <si>
    <t>Govorni servis - međunarodni promet</t>
  </si>
  <si>
    <t>Pozivi prema fiksnim EEA mrežama</t>
  </si>
  <si>
    <t>Pozivi prema mobilnim EEA mrežama</t>
  </si>
  <si>
    <t>Pozivi prema ostalim fiksnim međunarodnim mrežama</t>
  </si>
  <si>
    <t>Pozivi prema ostalim mobilnim međunarodnim mrežama</t>
  </si>
  <si>
    <t>Govorni servis - besplatni 0800 broj i posebni brojevi</t>
  </si>
  <si>
    <t>Pozivi 0800 iz fiksnih mreža</t>
  </si>
  <si>
    <t>Pozivi 0800 iz mobilnih mreža</t>
  </si>
  <si>
    <t>Posebni brojevi</t>
  </si>
  <si>
    <t xml:space="preserve">Uspostava poziva </t>
  </si>
  <si>
    <t>Uspostave poziva</t>
  </si>
  <si>
    <t>količina poziva</t>
  </si>
  <si>
    <t>UKUPNO 3:</t>
  </si>
  <si>
    <t xml:space="preserve">UKUPNO U NEPOKRETNOJ MREŽI </t>
  </si>
  <si>
    <t>UKUPNO bez PDV-a</t>
  </si>
  <si>
    <t>UKUPNO (1.1.+1.2.+1.3.)</t>
  </si>
  <si>
    <t>2. Javna govorna usluga u pokretnoj mreži</t>
  </si>
  <si>
    <t>2.1 Jednokratna naknada - pokretna</t>
  </si>
  <si>
    <t>Jedinica mjere</t>
  </si>
  <si>
    <t>Jedinična cijena</t>
  </si>
  <si>
    <t>Jednokratne naknade</t>
  </si>
  <si>
    <t>c=a*b</t>
  </si>
  <si>
    <t>kom</t>
  </si>
  <si>
    <t>UKUPNO:</t>
  </si>
  <si>
    <t>2.2 Mjesečne naknade</t>
  </si>
  <si>
    <t>Mjesečne naknade</t>
  </si>
  <si>
    <t>2.3. Usluge poziva</t>
  </si>
  <si>
    <t>Govorne usluge </t>
  </si>
  <si>
    <t>Pozivi prema mobilnim mrežama u HR</t>
  </si>
  <si>
    <t xml:space="preserve">Pozivi prema mobilnim mrežama u HR      </t>
  </si>
  <si>
    <t>min</t>
  </si>
  <si>
    <t>Naknada za uspostavu poziva prema mobilnim mrežama u HR</t>
  </si>
  <si>
    <t>poziv</t>
  </si>
  <si>
    <t>Pozivi prema fiksnim mrežama u HR </t>
  </si>
  <si>
    <t>Pozivi prema fiksnim mrežama u HR</t>
  </si>
  <si>
    <t>Naknada za uspostavu poziva prema fiksnim mrežama u HR</t>
  </si>
  <si>
    <t xml:space="preserve">Roaming dolazni pozivi </t>
  </si>
  <si>
    <t>Dolazni pozivi - ostale zemlje izvan EEA</t>
  </si>
  <si>
    <t xml:space="preserve">Odlazni pozivi u roamingu </t>
  </si>
  <si>
    <t>Odlazni pozivi - ostale zemlje izvan EEA</t>
  </si>
  <si>
    <t>Poruke </t>
  </si>
  <si>
    <t>SMS - HR</t>
  </si>
  <si>
    <t>SMS - ostale zemlje izvan EEA</t>
  </si>
  <si>
    <t>Podatkovni promet</t>
  </si>
  <si>
    <t>Podaci - HR</t>
  </si>
  <si>
    <t>GB</t>
  </si>
  <si>
    <t>SVEUKUPNO:</t>
  </si>
  <si>
    <t>2.4 Mobilni uređaji</t>
  </si>
  <si>
    <t>Količina</t>
  </si>
  <si>
    <t>Mobilni uređaj TIP 1</t>
  </si>
  <si>
    <t>Komad</t>
  </si>
  <si>
    <t>Mobilni uređaj TIP 2</t>
  </si>
  <si>
    <t>Mobilni uređaj TIP 3</t>
  </si>
  <si>
    <t>2.5. Naknada za pristup mobilnoj mreži</t>
  </si>
  <si>
    <t>Naknada za pristup mobilnoj mreži</t>
  </si>
  <si>
    <t xml:space="preserve">UKUPNO U POKRETNOJ MREŽI </t>
  </si>
  <si>
    <t>UKUPNO (2.1.+2.2.+2.3.+2.4.+2.5.)</t>
  </si>
  <si>
    <t>TOTAL</t>
  </si>
  <si>
    <t>NEPOKRETNA MREŽA  + POKRETNA MREŽA</t>
  </si>
  <si>
    <t>PDV</t>
  </si>
  <si>
    <t>UKUPNO SA PDV-om</t>
  </si>
  <si>
    <r>
      <t xml:space="preserve">Jednokratna naknada za mobilni govorni priključak s uključenom </t>
    </r>
    <r>
      <rPr>
        <b/>
        <sz val="10"/>
        <rFont val="Arial"/>
        <family val="2"/>
        <charset val="238"/>
      </rPr>
      <t>Tarifom 1.</t>
    </r>
  </si>
  <si>
    <r>
      <t xml:space="preserve">Jednokratna naknada za mobilni govorni priključak s uključenom </t>
    </r>
    <r>
      <rPr>
        <b/>
        <sz val="10"/>
        <rFont val="Arial"/>
        <family val="2"/>
        <charset val="238"/>
      </rPr>
      <t>Tarifom 2.</t>
    </r>
  </si>
  <si>
    <r>
      <t xml:space="preserve">Jednokratna naknada za mobilni govorni priključak s uključenom </t>
    </r>
    <r>
      <rPr>
        <b/>
        <sz val="10"/>
        <rFont val="Arial"/>
        <family val="2"/>
        <charset val="238"/>
      </rPr>
      <t>Tarifom 3.</t>
    </r>
  </si>
  <si>
    <r>
      <t xml:space="preserve">Jednokratna naknada za mobilni govorni priključak s uključenom </t>
    </r>
    <r>
      <rPr>
        <b/>
        <sz val="10"/>
        <rFont val="Arial"/>
        <family val="2"/>
        <charset val="238"/>
      </rPr>
      <t>Tarifom 4.</t>
    </r>
  </si>
  <si>
    <r>
      <t xml:space="preserve">Jednokratna naknada za mobilni govorni priključak s uključenom </t>
    </r>
    <r>
      <rPr>
        <b/>
        <sz val="10"/>
        <rFont val="Arial"/>
        <family val="2"/>
        <charset val="238"/>
      </rPr>
      <t>Tarifom 5.</t>
    </r>
  </si>
  <si>
    <t xml:space="preserve">Mjesečna naknada za mobilni govorni priključak s uključenom Tarifom 1. 
Opis:
- minute prema svim mrežama u nacionalnom prometu - neograničeno
- SMS prema svim mrežama u nacionalnom prometu - 300 kom
- minute prema EEA - 300 min
- minute prema inozemstvu i iz roaminga (izvan EEA) 300 min
- GB u nacionalnom prometu - 200 GB 
- MB u roamingu (izvan EEA) - 400 Mb 
- korištenje dodatne SIM kartice na istom broju - 2 kom </t>
  </si>
  <si>
    <t>Mjesečna naknada za mobilni govorni priključak s uključenom Tarifom 2. 
Opis:
- minute prema mrežama u nacionalnom prometu - neograničeno
- SMS prema svim mrežama u nacionalnom prometu - 300 kom
- GB u nacionalnom prometu - 30 GB</t>
  </si>
  <si>
    <t>Mjesečna naknada za mobilni govorni priključak s uključenom Tarifom 3. 
Opis:
- minute prema svim mrežama u nacionalnom prometu - neograničeno
- SMS prema svim mrežama u nacionalnom prometu - 300
- GB u nacionalnom prometu - 1 GB</t>
  </si>
  <si>
    <t>Mjesečna naknada za mobilni govorni priključak s uključenom Tarifom 4. 
Opis:
- minute prema svim mrežama u nacionalnom prometu - 350 min
- SMS prema svim mrežama u nacionalnom prometu - 50 kom
- GB u nacionalnom prometu - 1 GB</t>
  </si>
  <si>
    <t>Mjesečna naknada za mobilni govorni priključak s uključenom Tarifom 5. 
Opis:
- minute prema svim mrežama u nacionalnom prometu - 200 min
- SMS prema svim mrežama u nacionalnom prometu - 25 kom
- GB u nacionalnom prometu - 1 GB</t>
  </si>
  <si>
    <t>U ______________________, _______________ 2025.</t>
  </si>
  <si>
    <r>
      <t>Jedinična cijena bez PDV-a (</t>
    </r>
    <r>
      <rPr>
        <b/>
        <sz val="10"/>
        <rFont val="Aptos Narrow"/>
        <family val="2"/>
      </rPr>
      <t>€</t>
    </r>
    <r>
      <rPr>
        <b/>
        <i/>
        <sz val="10"/>
        <rFont val="Arial"/>
        <family val="2"/>
        <charset val="238"/>
      </rPr>
      <t>)</t>
    </r>
  </si>
  <si>
    <r>
      <t>Jedinična cijena bez PDV-a  (</t>
    </r>
    <r>
      <rPr>
        <b/>
        <sz val="10"/>
        <rFont val="Aptos Narrow"/>
        <family val="2"/>
      </rPr>
      <t>€</t>
    </r>
    <r>
      <rPr>
        <b/>
        <i/>
        <sz val="10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</si>
</sst>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€-41A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u/>
      <sz val="12"/>
      <color theme="10"/>
      <name val="Times New Roman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u/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 style="medium">
        <color rgb="FF7F7F7F"/>
      </right>
      <top/>
      <bottom/>
      <diagonal/>
    </border>
    <border>
      <left style="medium">
        <color rgb="FF7F7F7F"/>
      </left>
      <right style="medium">
        <color rgb="FF7F7F7F"/>
      </right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/>
      <top/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/>
      <bottom/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theme="1" tint="0.34998626667073579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theme="1" tint="0.499984740745262"/>
      </right>
      <top style="medium">
        <color rgb="FF7F7F7F"/>
      </top>
      <bottom style="medium">
        <color rgb="FF7F7F7F"/>
      </bottom>
      <diagonal/>
    </border>
    <border>
      <left style="medium">
        <color theme="1" tint="0.499984740745262"/>
      </left>
      <right/>
      <top style="medium">
        <color rgb="FF7F7F7F"/>
      </top>
      <bottom style="medium">
        <color rgb="FF7F7F7F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154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6" fillId="2" borderId="1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justify" vertical="center"/>
    </xf>
    <xf numFmtId="0" fontId="5" fillId="0" borderId="14" xfId="0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 applyProtection="1">
      <alignment horizontal="center" vertical="center"/>
      <protection locked="0"/>
    </xf>
    <xf numFmtId="3" fontId="5" fillId="0" borderId="13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justify" vertical="center"/>
    </xf>
    <xf numFmtId="0" fontId="6" fillId="2" borderId="17" xfId="0" applyFont="1" applyFill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/>
    </xf>
    <xf numFmtId="0" fontId="5" fillId="0" borderId="15" xfId="0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0" borderId="8" xfId="0" applyFont="1" applyBorder="1"/>
    <xf numFmtId="0" fontId="8" fillId="0" borderId="0" xfId="0" applyFont="1"/>
    <xf numFmtId="0" fontId="8" fillId="0" borderId="6" xfId="0" applyFont="1" applyBorder="1"/>
    <xf numFmtId="0" fontId="2" fillId="0" borderId="8" xfId="0" applyFont="1" applyBorder="1"/>
    <xf numFmtId="0" fontId="2" fillId="0" borderId="0" xfId="0" applyFont="1"/>
    <xf numFmtId="0" fontId="2" fillId="0" borderId="6" xfId="0" applyFont="1" applyBorder="1"/>
    <xf numFmtId="0" fontId="2" fillId="0" borderId="9" xfId="0" applyFont="1" applyBorder="1"/>
    <xf numFmtId="0" fontId="2" fillId="0" borderId="1" xfId="0" applyFont="1" applyBorder="1"/>
    <xf numFmtId="0" fontId="2" fillId="0" borderId="7" xfId="0" applyFont="1" applyBorder="1"/>
    <xf numFmtId="0" fontId="2" fillId="0" borderId="4" xfId="0" applyFont="1" applyBorder="1" applyAlignment="1">
      <alignment horizontal="center" vertical="center" wrapText="1"/>
    </xf>
    <xf numFmtId="0" fontId="8" fillId="0" borderId="28" xfId="0" applyFont="1" applyBorder="1"/>
    <xf numFmtId="0" fontId="2" fillId="0" borderId="5" xfId="0" applyFont="1" applyBorder="1"/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15" xfId="0" applyFont="1" applyFill="1" applyBorder="1" applyAlignment="1">
      <alignment horizontal="justify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4" fillId="0" borderId="21" xfId="0" applyFont="1" applyBorder="1" applyAlignment="1">
      <alignment horizontal="justify" vertical="center"/>
    </xf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justify" vertical="center"/>
    </xf>
    <xf numFmtId="0" fontId="5" fillId="0" borderId="23" xfId="0" applyFont="1" applyBorder="1" applyAlignment="1">
      <alignment horizontal="justify" vertical="center"/>
    </xf>
    <xf numFmtId="0" fontId="4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justify" vertical="center"/>
    </xf>
    <xf numFmtId="0" fontId="4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164" fontId="5" fillId="0" borderId="0" xfId="0" applyNumberFormat="1" applyFont="1"/>
    <xf numFmtId="0" fontId="5" fillId="0" borderId="13" xfId="0" applyFont="1" applyBorder="1" applyAlignment="1">
      <alignment horizontal="justify" vertical="center" wrapText="1"/>
    </xf>
    <xf numFmtId="3" fontId="5" fillId="0" borderId="14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9" fillId="0" borderId="0" xfId="1" applyFont="1"/>
    <xf numFmtId="0" fontId="6" fillId="2" borderId="15" xfId="0" applyFont="1" applyFill="1" applyBorder="1" applyAlignment="1">
      <alignment horizontal="justify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164" fontId="5" fillId="0" borderId="15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justify" vertical="center"/>
    </xf>
    <xf numFmtId="3" fontId="5" fillId="0" borderId="14" xfId="0" applyNumberFormat="1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10" fillId="0" borderId="0" xfId="2" applyFont="1"/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165" fontId="5" fillId="0" borderId="15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4" fillId="3" borderId="15" xfId="0" applyNumberFormat="1" applyFont="1" applyFill="1" applyBorder="1" applyAlignment="1">
      <alignment horizontal="center" vertical="center"/>
    </xf>
    <xf numFmtId="165" fontId="5" fillId="0" borderId="14" xfId="0" applyNumberFormat="1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5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2" borderId="10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2" borderId="13" xfId="0" applyFont="1" applyFill="1" applyBorder="1" applyAlignment="1">
      <alignment horizontal="justify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justify" vertical="center"/>
    </xf>
    <xf numFmtId="0" fontId="6" fillId="2" borderId="10" xfId="0" applyFont="1" applyFill="1" applyBorder="1" applyAlignment="1">
      <alignment horizontal="justify" vertical="center"/>
    </xf>
    <xf numFmtId="0" fontId="6" fillId="2" borderId="12" xfId="0" applyFont="1" applyFill="1" applyBorder="1" applyAlignment="1">
      <alignment horizontal="justify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64" fontId="5" fillId="0" borderId="19" xfId="0" applyNumberFormat="1" applyFont="1" applyBorder="1" applyAlignment="1" applyProtection="1">
      <alignment horizontal="center" vertical="center"/>
      <protection locked="0"/>
    </xf>
    <xf numFmtId="164" fontId="5" fillId="0" borderId="17" xfId="0" applyNumberFormat="1" applyFont="1" applyBorder="1" applyAlignment="1" applyProtection="1">
      <alignment horizontal="center" vertical="center"/>
      <protection locked="0"/>
    </xf>
    <xf numFmtId="3" fontId="5" fillId="0" borderId="19" xfId="0" applyNumberFormat="1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165" fontId="5" fillId="0" borderId="19" xfId="0" applyNumberFormat="1" applyFont="1" applyBorder="1" applyAlignment="1">
      <alignment horizontal="center" vertical="center"/>
    </xf>
    <xf numFmtId="165" fontId="5" fillId="0" borderId="17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164" fontId="5" fillId="0" borderId="15" xfId="0" applyNumberFormat="1" applyFont="1" applyBorder="1" applyAlignment="1" applyProtection="1">
      <alignment horizontal="center" vertical="center"/>
      <protection locked="0"/>
    </xf>
    <xf numFmtId="3" fontId="5" fillId="0" borderId="15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center" vertical="center"/>
    </xf>
    <xf numFmtId="165" fontId="4" fillId="0" borderId="17" xfId="0" applyNumberFormat="1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justify" vertical="center"/>
    </xf>
    <xf numFmtId="0" fontId="4" fillId="0" borderId="20" xfId="0" applyFont="1" applyBorder="1" applyAlignment="1">
      <alignment horizontal="justify" vertical="center"/>
    </xf>
    <xf numFmtId="0" fontId="4" fillId="0" borderId="17" xfId="0" applyFont="1" applyBorder="1" applyAlignment="1">
      <alignment horizontal="justify" vertical="center"/>
    </xf>
    <xf numFmtId="0" fontId="4" fillId="0" borderId="19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/>
    </xf>
    <xf numFmtId="165" fontId="4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6" fillId="2" borderId="10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3" fontId="5" fillId="0" borderId="23" xfId="0" applyNumberFormat="1" applyFont="1" applyBorder="1" applyAlignment="1">
      <alignment horizontal="center" vertical="center"/>
    </xf>
    <xf numFmtId="165" fontId="5" fillId="0" borderId="23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justify" vertical="center"/>
    </xf>
    <xf numFmtId="0" fontId="4" fillId="0" borderId="14" xfId="0" applyFont="1" applyBorder="1" applyAlignment="1">
      <alignment horizontal="justify" vertical="center"/>
    </xf>
    <xf numFmtId="0" fontId="4" fillId="0" borderId="21" xfId="0" applyFont="1" applyBorder="1" applyAlignment="1">
      <alignment horizontal="justify" vertical="center"/>
    </xf>
    <xf numFmtId="0" fontId="4" fillId="0" borderId="22" xfId="0" applyFont="1" applyBorder="1" applyAlignment="1">
      <alignment horizontal="justify" vertical="center"/>
    </xf>
    <xf numFmtId="0" fontId="4" fillId="0" borderId="11" xfId="0" applyFont="1" applyBorder="1" applyAlignment="1">
      <alignment horizontal="justify" vertical="center"/>
    </xf>
    <xf numFmtId="164" fontId="5" fillId="0" borderId="21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justify" vertical="center"/>
    </xf>
    <xf numFmtId="165" fontId="5" fillId="0" borderId="21" xfId="0" applyNumberFormat="1" applyFont="1" applyBorder="1" applyAlignment="1">
      <alignment horizontal="center" vertical="center"/>
    </xf>
    <xf numFmtId="165" fontId="5" fillId="0" borderId="11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9" fillId="0" borderId="0" xfId="1" applyFont="1"/>
    <xf numFmtId="0" fontId="6" fillId="2" borderId="10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</cellXfs>
  <cellStyles count="3">
    <cellStyle name="Hiperveza" xfId="2" builtinId="8"/>
    <cellStyle name="Normalno" xfId="0" builtinId="0"/>
    <cellStyle name="Normalno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ka/AppData/Local/Microsoft/Windows/INetCache/Content.Outlook/2666HIGA/TRO&#352;KOVN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ći podaci"/>
      <sheetName val="Nepokretna mreža"/>
      <sheetName val="Pokretna mreža"/>
      <sheetName val="Nepokretna mreža_Šibenik"/>
    </sheetNames>
    <sheetDataSet>
      <sheetData sheetId="0"/>
      <sheetData sheetId="1" refreshError="1">
        <row r="45">
          <cell r="A45" t="str">
            <v xml:space="preserve">UKUPNO U NEPOKRETNOJ MREŽI </v>
          </cell>
        </row>
        <row r="46">
          <cell r="A46" t="str">
            <v>UKUPNO (1.1.+1.2.+1.3.)</v>
          </cell>
          <cell r="F46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opLeftCell="A23" workbookViewId="0">
      <selection activeCell="E21" sqref="E21:E22"/>
    </sheetView>
  </sheetViews>
  <sheetFormatPr defaultRowHeight="15" x14ac:dyDescent="0.25"/>
  <cols>
    <col min="1" max="1" width="45.42578125" customWidth="1"/>
    <col min="2" max="2" width="11.42578125" customWidth="1"/>
    <col min="3" max="3" width="14.140625" customWidth="1"/>
    <col min="4" max="4" width="14.42578125" customWidth="1"/>
    <col min="5" max="5" width="16.28515625" customWidth="1"/>
    <col min="6" max="6" width="20.7109375" customWidth="1"/>
    <col min="7" max="7" width="20.28515625" customWidth="1"/>
  </cols>
  <sheetData>
    <row r="1" spans="1:7" x14ac:dyDescent="0.25">
      <c r="A1" s="1" t="s">
        <v>3</v>
      </c>
      <c r="B1" s="2"/>
      <c r="C1" s="2"/>
      <c r="D1" s="2"/>
      <c r="E1" s="2"/>
      <c r="F1" s="2"/>
      <c r="G1" s="2"/>
    </row>
    <row r="2" spans="1:7" x14ac:dyDescent="0.25">
      <c r="A2" s="1"/>
      <c r="B2" s="3"/>
      <c r="C2" s="3"/>
      <c r="D2" s="3"/>
      <c r="E2" s="3"/>
      <c r="F2" s="3"/>
      <c r="G2" s="3"/>
    </row>
    <row r="3" spans="1:7" x14ac:dyDescent="0.25">
      <c r="A3" s="1" t="s">
        <v>4</v>
      </c>
      <c r="B3" s="4"/>
      <c r="C3" s="4"/>
      <c r="D3" s="4"/>
      <c r="E3" s="4"/>
      <c r="F3" s="4"/>
      <c r="G3" s="4"/>
    </row>
    <row r="4" spans="1:7" x14ac:dyDescent="0.25">
      <c r="A4" s="1"/>
      <c r="B4" s="2"/>
      <c r="C4" s="2"/>
      <c r="D4" s="2"/>
      <c r="E4" s="2"/>
      <c r="F4" s="2"/>
      <c r="G4" s="2"/>
    </row>
    <row r="5" spans="1:7" ht="15.75" thickBot="1" x14ac:dyDescent="0.3">
      <c r="A5" s="1" t="s">
        <v>5</v>
      </c>
      <c r="B5" s="2"/>
      <c r="C5" s="2"/>
      <c r="D5" s="2"/>
      <c r="E5" s="2"/>
      <c r="F5" s="2"/>
      <c r="G5" s="2"/>
    </row>
    <row r="6" spans="1:7" ht="20.25" customHeight="1" x14ac:dyDescent="0.25">
      <c r="A6" s="88" t="s">
        <v>6</v>
      </c>
      <c r="B6" s="88" t="s">
        <v>7</v>
      </c>
      <c r="C6" s="91" t="s">
        <v>8</v>
      </c>
      <c r="D6" s="91" t="s">
        <v>9</v>
      </c>
      <c r="E6" s="91" t="s">
        <v>111</v>
      </c>
      <c r="F6" s="5" t="s">
        <v>10</v>
      </c>
      <c r="G6" s="2"/>
    </row>
    <row r="7" spans="1:7" ht="15" customHeight="1" thickBot="1" x14ac:dyDescent="0.3">
      <c r="A7" s="89"/>
      <c r="B7" s="89"/>
      <c r="C7" s="92"/>
      <c r="D7" s="92"/>
      <c r="E7" s="92"/>
      <c r="F7" s="6" t="s">
        <v>11</v>
      </c>
      <c r="G7" s="2"/>
    </row>
    <row r="8" spans="1:7" ht="15.75" thickBot="1" x14ac:dyDescent="0.3">
      <c r="A8" s="90"/>
      <c r="B8" s="90"/>
      <c r="C8" s="6" t="s">
        <v>12</v>
      </c>
      <c r="D8" s="6" t="s">
        <v>13</v>
      </c>
      <c r="E8" s="6" t="s">
        <v>14</v>
      </c>
      <c r="F8" s="6" t="s">
        <v>15</v>
      </c>
      <c r="G8" s="2"/>
    </row>
    <row r="9" spans="1:7" ht="18" customHeight="1" thickBot="1" x14ac:dyDescent="0.3">
      <c r="A9" s="7" t="s">
        <v>16</v>
      </c>
      <c r="B9" s="8" t="s">
        <v>17</v>
      </c>
      <c r="C9" s="9">
        <v>1</v>
      </c>
      <c r="D9" s="9">
        <v>43</v>
      </c>
      <c r="E9" s="10"/>
      <c r="F9" s="71">
        <f>D9*ROUND(E9,2)</f>
        <v>0</v>
      </c>
      <c r="G9" s="2"/>
    </row>
    <row r="10" spans="1:7" ht="18.75" customHeight="1" thickBot="1" x14ac:dyDescent="0.3">
      <c r="A10" s="7" t="s">
        <v>18</v>
      </c>
      <c r="B10" s="8" t="s">
        <v>19</v>
      </c>
      <c r="C10" s="11" t="s">
        <v>20</v>
      </c>
      <c r="D10" s="11">
        <v>500</v>
      </c>
      <c r="E10" s="12"/>
      <c r="F10" s="71">
        <f>D10*ROUND(E10,2)</f>
        <v>0</v>
      </c>
      <c r="G10" s="2"/>
    </row>
    <row r="11" spans="1:7" ht="18.75" customHeight="1" thickBot="1" x14ac:dyDescent="0.3">
      <c r="A11" s="13" t="s">
        <v>21</v>
      </c>
      <c r="B11" s="7"/>
      <c r="C11" s="7"/>
      <c r="D11" s="7"/>
      <c r="E11" s="7"/>
      <c r="F11" s="72">
        <f>SUM(F9:F10)</f>
        <v>0</v>
      </c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ht="15.75" thickBot="1" x14ac:dyDescent="0.3">
      <c r="A13" s="93" t="s">
        <v>22</v>
      </c>
      <c r="B13" s="93"/>
      <c r="C13" s="93"/>
      <c r="D13" s="93"/>
      <c r="E13" s="93"/>
      <c r="F13" s="93"/>
      <c r="G13" s="93"/>
    </row>
    <row r="14" spans="1:7" ht="31.5" customHeight="1" thickBot="1" x14ac:dyDescent="0.3">
      <c r="A14" s="88" t="s">
        <v>6</v>
      </c>
      <c r="B14" s="88" t="s">
        <v>7</v>
      </c>
      <c r="C14" s="14" t="s">
        <v>8</v>
      </c>
      <c r="D14" s="14" t="s">
        <v>23</v>
      </c>
      <c r="E14" s="14" t="s">
        <v>24</v>
      </c>
      <c r="F14" s="14" t="s">
        <v>111</v>
      </c>
      <c r="G14" s="14" t="s">
        <v>25</v>
      </c>
    </row>
    <row r="15" spans="1:7" ht="26.25" hidden="1" thickBot="1" x14ac:dyDescent="0.3">
      <c r="A15" s="90"/>
      <c r="B15" s="90"/>
      <c r="C15" s="6" t="s">
        <v>12</v>
      </c>
      <c r="D15" s="6" t="s">
        <v>13</v>
      </c>
      <c r="E15" s="6" t="s">
        <v>14</v>
      </c>
      <c r="F15" s="6" t="s">
        <v>26</v>
      </c>
      <c r="G15" s="6" t="s">
        <v>27</v>
      </c>
    </row>
    <row r="16" spans="1:7" ht="15.75" thickBot="1" x14ac:dyDescent="0.3">
      <c r="A16" s="7" t="s">
        <v>28</v>
      </c>
      <c r="B16" s="8" t="s">
        <v>17</v>
      </c>
      <c r="C16" s="9">
        <v>1</v>
      </c>
      <c r="D16" s="9">
        <v>43</v>
      </c>
      <c r="E16" s="15">
        <v>24</v>
      </c>
      <c r="F16" s="10"/>
      <c r="G16" s="71">
        <f>D16*E16*ROUND(F16,2)</f>
        <v>0</v>
      </c>
    </row>
    <row r="17" spans="1:7" ht="19.5" customHeight="1" thickBot="1" x14ac:dyDescent="0.3">
      <c r="A17" s="7" t="s">
        <v>18</v>
      </c>
      <c r="B17" s="8" t="s">
        <v>19</v>
      </c>
      <c r="C17" s="11" t="s">
        <v>20</v>
      </c>
      <c r="D17" s="11">
        <v>500</v>
      </c>
      <c r="E17" s="16">
        <v>24</v>
      </c>
      <c r="F17" s="12"/>
      <c r="G17" s="71">
        <f>D17*E17*ROUND(F17,2)</f>
        <v>0</v>
      </c>
    </row>
    <row r="18" spans="1:7" ht="17.25" customHeight="1" thickBot="1" x14ac:dyDescent="0.3">
      <c r="A18" s="13" t="s">
        <v>29</v>
      </c>
      <c r="B18" s="7"/>
      <c r="C18" s="7"/>
      <c r="D18" s="7"/>
      <c r="E18" s="7"/>
      <c r="F18" s="7"/>
      <c r="G18" s="72">
        <f>SUM(G16:G17)</f>
        <v>0</v>
      </c>
    </row>
    <row r="19" spans="1:7" x14ac:dyDescent="0.25">
      <c r="A19" s="17"/>
      <c r="B19" s="17"/>
      <c r="C19" s="17"/>
      <c r="D19" s="17"/>
      <c r="E19" s="17"/>
      <c r="F19" s="17"/>
      <c r="G19" s="18"/>
    </row>
    <row r="20" spans="1:7" ht="15.75" thickBot="1" x14ac:dyDescent="0.3">
      <c r="A20" s="19" t="s">
        <v>30</v>
      </c>
      <c r="B20" s="1"/>
      <c r="C20" s="1"/>
      <c r="D20" s="1"/>
      <c r="E20" s="1"/>
      <c r="F20" s="1"/>
      <c r="G20" s="1"/>
    </row>
    <row r="21" spans="1:7" x14ac:dyDescent="0.25">
      <c r="A21" s="94" t="s">
        <v>6</v>
      </c>
      <c r="B21" s="94" t="s">
        <v>7</v>
      </c>
      <c r="C21" s="96" t="s">
        <v>31</v>
      </c>
      <c r="D21" s="91" t="s">
        <v>24</v>
      </c>
      <c r="E21" s="91" t="s">
        <v>112</v>
      </c>
      <c r="F21" s="5" t="s">
        <v>32</v>
      </c>
      <c r="G21" s="2"/>
    </row>
    <row r="22" spans="1:7" ht="13.5" customHeight="1" thickBot="1" x14ac:dyDescent="0.3">
      <c r="A22" s="95"/>
      <c r="B22" s="95"/>
      <c r="C22" s="97"/>
      <c r="D22" s="92"/>
      <c r="E22" s="92"/>
      <c r="F22" s="6" t="s">
        <v>11</v>
      </c>
      <c r="G22" s="2"/>
    </row>
    <row r="23" spans="1:7" ht="8.25" customHeight="1" thickBot="1" x14ac:dyDescent="0.3">
      <c r="A23" s="95"/>
      <c r="B23" s="95"/>
      <c r="C23" s="20" t="s">
        <v>12</v>
      </c>
      <c r="D23" s="21" t="s">
        <v>13</v>
      </c>
      <c r="E23" s="21" t="s">
        <v>14</v>
      </c>
      <c r="F23" s="21" t="s">
        <v>33</v>
      </c>
      <c r="G23" s="2"/>
    </row>
    <row r="24" spans="1:7" ht="15.75" thickBot="1" x14ac:dyDescent="0.3">
      <c r="A24" s="84" t="s">
        <v>34</v>
      </c>
      <c r="B24" s="85"/>
      <c r="C24" s="85"/>
      <c r="D24" s="85"/>
      <c r="E24" s="85"/>
      <c r="F24" s="86"/>
      <c r="G24" s="2"/>
    </row>
    <row r="25" spans="1:7" ht="15.75" thickBot="1" x14ac:dyDescent="0.3">
      <c r="A25" s="22" t="s">
        <v>35</v>
      </c>
      <c r="B25" s="23" t="s">
        <v>36</v>
      </c>
      <c r="C25" s="9">
        <v>20000</v>
      </c>
      <c r="D25" s="15">
        <v>24</v>
      </c>
      <c r="E25" s="10"/>
      <c r="F25" s="71">
        <f>C25*D25*E25</f>
        <v>0</v>
      </c>
      <c r="G25" s="2"/>
    </row>
    <row r="26" spans="1:7" ht="20.25" customHeight="1" thickBot="1" x14ac:dyDescent="0.3">
      <c r="A26" s="23" t="s">
        <v>37</v>
      </c>
      <c r="B26" s="23" t="s">
        <v>36</v>
      </c>
      <c r="C26" s="9">
        <v>6000</v>
      </c>
      <c r="D26" s="15">
        <v>24</v>
      </c>
      <c r="E26" s="10"/>
      <c r="F26" s="71">
        <f>C26*D26*E26</f>
        <v>0</v>
      </c>
      <c r="G26" s="2"/>
    </row>
    <row r="27" spans="1:7" ht="17.25" customHeight="1" thickBot="1" x14ac:dyDescent="0.3">
      <c r="A27" s="23" t="s">
        <v>38</v>
      </c>
      <c r="B27" s="23" t="s">
        <v>36</v>
      </c>
      <c r="C27" s="9">
        <v>5000</v>
      </c>
      <c r="D27" s="15">
        <v>24</v>
      </c>
      <c r="E27" s="10"/>
      <c r="F27" s="71">
        <f>C27*D27*E27</f>
        <v>0</v>
      </c>
      <c r="G27" s="2"/>
    </row>
    <row r="28" spans="1:7" ht="27" customHeight="1" thickBot="1" x14ac:dyDescent="0.3">
      <c r="A28" s="87" t="s">
        <v>39</v>
      </c>
      <c r="B28" s="87"/>
      <c r="C28" s="87"/>
      <c r="D28" s="87"/>
      <c r="E28" s="87"/>
      <c r="F28" s="87"/>
      <c r="G28" s="2"/>
    </row>
    <row r="29" spans="1:7" ht="15.75" thickBot="1" x14ac:dyDescent="0.3">
      <c r="A29" s="24" t="s">
        <v>40</v>
      </c>
      <c r="B29" s="23" t="s">
        <v>36</v>
      </c>
      <c r="C29" s="9">
        <v>400</v>
      </c>
      <c r="D29" s="15">
        <v>24</v>
      </c>
      <c r="E29" s="10"/>
      <c r="F29" s="71">
        <f>C29*D29*ROUND(E29,2)</f>
        <v>0</v>
      </c>
      <c r="G29" s="2"/>
    </row>
    <row r="30" spans="1:7" ht="15.75" thickBot="1" x14ac:dyDescent="0.3">
      <c r="A30" s="24" t="s">
        <v>41</v>
      </c>
      <c r="B30" s="23" t="s">
        <v>36</v>
      </c>
      <c r="C30" s="9">
        <v>100</v>
      </c>
      <c r="D30" s="15">
        <v>24</v>
      </c>
      <c r="E30" s="10"/>
      <c r="F30" s="71">
        <f t="shared" ref="F30:F32" si="0">C30*D30*ROUND(E30,2)</f>
        <v>0</v>
      </c>
      <c r="G30" s="2"/>
    </row>
    <row r="31" spans="1:7" ht="15.75" thickBot="1" x14ac:dyDescent="0.3">
      <c r="A31" s="24" t="s">
        <v>42</v>
      </c>
      <c r="B31" s="23" t="s">
        <v>36</v>
      </c>
      <c r="C31" s="9">
        <v>50</v>
      </c>
      <c r="D31" s="15">
        <v>24</v>
      </c>
      <c r="E31" s="10"/>
      <c r="F31" s="71">
        <f t="shared" si="0"/>
        <v>0</v>
      </c>
      <c r="G31" s="2"/>
    </row>
    <row r="32" spans="1:7" ht="15.75" thickBot="1" x14ac:dyDescent="0.3">
      <c r="A32" s="24" t="s">
        <v>43</v>
      </c>
      <c r="B32" s="23" t="s">
        <v>36</v>
      </c>
      <c r="C32" s="9">
        <v>50</v>
      </c>
      <c r="D32" s="15">
        <v>24</v>
      </c>
      <c r="E32" s="10"/>
      <c r="F32" s="71">
        <f t="shared" si="0"/>
        <v>0</v>
      </c>
      <c r="G32" s="2"/>
    </row>
    <row r="33" spans="1:12" ht="15.75" thickBot="1" x14ac:dyDescent="0.3">
      <c r="A33" s="87" t="s">
        <v>44</v>
      </c>
      <c r="B33" s="87"/>
      <c r="C33" s="87"/>
      <c r="D33" s="87"/>
      <c r="E33" s="87"/>
      <c r="F33" s="87"/>
      <c r="G33" s="2"/>
    </row>
    <row r="34" spans="1:12" ht="15.75" thickBot="1" x14ac:dyDescent="0.3">
      <c r="A34" s="24" t="s">
        <v>45</v>
      </c>
      <c r="B34" s="23" t="s">
        <v>36</v>
      </c>
      <c r="C34" s="9">
        <v>0</v>
      </c>
      <c r="D34" s="15">
        <v>24</v>
      </c>
      <c r="E34" s="10"/>
      <c r="F34" s="71">
        <f>C34*D34*ROUND(E34,2)</f>
        <v>0</v>
      </c>
      <c r="G34" s="2"/>
    </row>
    <row r="35" spans="1:12" ht="15.75" thickBot="1" x14ac:dyDescent="0.3">
      <c r="A35" s="24" t="s">
        <v>46</v>
      </c>
      <c r="B35" s="23" t="s">
        <v>36</v>
      </c>
      <c r="C35" s="9">
        <v>0</v>
      </c>
      <c r="D35" s="15">
        <v>24</v>
      </c>
      <c r="E35" s="10"/>
      <c r="F35" s="71">
        <f t="shared" ref="F35:F37" si="1">C35*D35*ROUND(E35,2)</f>
        <v>0</v>
      </c>
      <c r="G35" s="2"/>
    </row>
    <row r="36" spans="1:12" ht="17.25" customHeight="1" thickBot="1" x14ac:dyDescent="0.3">
      <c r="A36" s="23" t="s">
        <v>47</v>
      </c>
      <c r="B36" s="23" t="s">
        <v>36</v>
      </c>
      <c r="C36" s="9">
        <v>15</v>
      </c>
      <c r="D36" s="15">
        <v>24</v>
      </c>
      <c r="E36" s="10"/>
      <c r="F36" s="71">
        <f t="shared" si="1"/>
        <v>0</v>
      </c>
      <c r="G36" s="2"/>
    </row>
    <row r="37" spans="1:12" ht="15.75" customHeight="1" thickBot="1" x14ac:dyDescent="0.3">
      <c r="A37" s="23" t="s">
        <v>47</v>
      </c>
      <c r="B37" s="23" t="s">
        <v>36</v>
      </c>
      <c r="C37" s="9">
        <v>15</v>
      </c>
      <c r="D37" s="15">
        <v>24</v>
      </c>
      <c r="E37" s="10"/>
      <c r="F37" s="71">
        <f t="shared" si="1"/>
        <v>0</v>
      </c>
      <c r="G37" s="2"/>
    </row>
    <row r="38" spans="1:12" ht="15.75" thickBot="1" x14ac:dyDescent="0.3">
      <c r="A38" s="77" t="s">
        <v>48</v>
      </c>
      <c r="B38" s="77"/>
      <c r="C38" s="77"/>
      <c r="D38" s="77"/>
      <c r="E38" s="77"/>
      <c r="F38" s="77"/>
      <c r="G38" s="2"/>
    </row>
    <row r="39" spans="1:12" ht="26.25" thickBot="1" x14ac:dyDescent="0.3">
      <c r="A39" s="23" t="s">
        <v>49</v>
      </c>
      <c r="B39" s="22" t="s">
        <v>50</v>
      </c>
      <c r="C39" s="9">
        <v>10000</v>
      </c>
      <c r="D39" s="15">
        <v>24</v>
      </c>
      <c r="E39" s="10"/>
      <c r="F39" s="71">
        <f>C39*D39*ROUND(E39,2)</f>
        <v>0</v>
      </c>
      <c r="G39" s="2"/>
    </row>
    <row r="40" spans="1:12" ht="18.75" customHeight="1" thickBot="1" x14ac:dyDescent="0.3">
      <c r="A40" s="13" t="s">
        <v>51</v>
      </c>
      <c r="B40" s="7"/>
      <c r="C40" s="7"/>
      <c r="D40" s="7"/>
      <c r="E40" s="7"/>
      <c r="F40" s="72">
        <f>F25+F26+F29+F30+F31+F32+F27+F34+F35+F36+F37+F39</f>
        <v>0</v>
      </c>
      <c r="G40" s="2"/>
    </row>
    <row r="41" spans="1:12" x14ac:dyDescent="0.25">
      <c r="A41" s="25"/>
      <c r="B41" s="25"/>
      <c r="C41" s="25"/>
      <c r="D41" s="25"/>
      <c r="E41" s="25"/>
      <c r="F41" s="18"/>
      <c r="G41" s="2"/>
    </row>
    <row r="42" spans="1:12" ht="15.75" thickBot="1" x14ac:dyDescent="0.3">
      <c r="A42" s="2"/>
      <c r="B42" s="2"/>
      <c r="C42" s="2"/>
      <c r="D42" s="2"/>
      <c r="E42" s="2"/>
      <c r="F42" s="2"/>
      <c r="G42" s="2"/>
    </row>
    <row r="43" spans="1:12" ht="20.25" customHeight="1" thickBot="1" x14ac:dyDescent="0.3">
      <c r="A43" s="26" t="s">
        <v>52</v>
      </c>
      <c r="B43" s="78"/>
      <c r="C43" s="78"/>
      <c r="D43" s="78"/>
      <c r="E43" s="78"/>
      <c r="F43" s="27" t="s">
        <v>53</v>
      </c>
      <c r="G43" s="2"/>
    </row>
    <row r="44" spans="1:12" ht="15.75" thickBot="1" x14ac:dyDescent="0.3">
      <c r="A44" s="23" t="s">
        <v>54</v>
      </c>
      <c r="B44" s="83"/>
      <c r="C44" s="83"/>
      <c r="D44" s="83"/>
      <c r="E44" s="83"/>
      <c r="F44" s="73">
        <f>F11+G18+F40</f>
        <v>0</v>
      </c>
      <c r="G44" s="2"/>
    </row>
    <row r="46" spans="1:12" ht="39.75" customHeight="1" x14ac:dyDescent="0.25">
      <c r="A46" s="38" t="s">
        <v>0</v>
      </c>
      <c r="B46" s="79" t="s">
        <v>1</v>
      </c>
      <c r="C46" s="80"/>
      <c r="D46" s="80"/>
      <c r="E46" s="28"/>
      <c r="F46" s="28"/>
      <c r="G46" s="28"/>
      <c r="H46" s="28"/>
      <c r="I46" s="39"/>
      <c r="J46" s="30"/>
      <c r="K46" s="30"/>
      <c r="L46" s="30"/>
    </row>
    <row r="47" spans="1:12" ht="15.75" x14ac:dyDescent="0.25">
      <c r="A47" s="29"/>
      <c r="B47" s="81" t="s">
        <v>2</v>
      </c>
      <c r="C47" s="82"/>
      <c r="D47" s="82"/>
      <c r="E47" s="82"/>
      <c r="F47" s="82"/>
      <c r="G47" s="82"/>
      <c r="H47" s="30"/>
      <c r="I47" s="31"/>
      <c r="J47" s="30"/>
      <c r="K47" s="30"/>
      <c r="L47" s="30"/>
    </row>
    <row r="48" spans="1:12" ht="15.75" x14ac:dyDescent="0.25">
      <c r="A48" s="29"/>
      <c r="B48" s="30"/>
      <c r="C48" s="30"/>
      <c r="D48" s="30"/>
      <c r="E48" s="30"/>
      <c r="F48" s="30"/>
      <c r="G48" s="30"/>
      <c r="H48" s="30"/>
      <c r="I48" s="31"/>
      <c r="J48" s="30"/>
      <c r="K48" s="30"/>
      <c r="L48" s="30"/>
    </row>
    <row r="49" spans="1:12" ht="15.75" x14ac:dyDescent="0.25">
      <c r="A49" s="29"/>
      <c r="B49" s="30"/>
      <c r="C49" s="30"/>
      <c r="D49" s="30"/>
      <c r="E49" s="30"/>
      <c r="F49" s="30"/>
      <c r="G49" s="30"/>
      <c r="H49" s="30"/>
      <c r="I49" s="31"/>
      <c r="J49" s="30"/>
      <c r="K49" s="30"/>
      <c r="L49" s="30"/>
    </row>
    <row r="50" spans="1:12" ht="15.75" x14ac:dyDescent="0.25">
      <c r="A50" s="29"/>
      <c r="B50" s="81" t="s">
        <v>110</v>
      </c>
      <c r="C50" s="82"/>
      <c r="D50" s="82"/>
      <c r="E50" s="82"/>
      <c r="F50" s="82"/>
      <c r="G50" s="82"/>
      <c r="H50" s="82"/>
      <c r="I50" s="31"/>
      <c r="J50" s="30"/>
      <c r="K50" s="30"/>
      <c r="L50" s="30"/>
    </row>
    <row r="51" spans="1:12" x14ac:dyDescent="0.25">
      <c r="A51" s="32"/>
      <c r="B51" s="33"/>
      <c r="C51" s="33"/>
      <c r="D51" s="33"/>
      <c r="E51" s="33"/>
      <c r="F51" s="33"/>
      <c r="G51" s="33"/>
      <c r="H51" s="33"/>
      <c r="I51" s="34"/>
      <c r="J51" s="33"/>
      <c r="K51" s="33"/>
      <c r="L51" s="33"/>
    </row>
    <row r="52" spans="1:12" x14ac:dyDescent="0.25">
      <c r="A52" s="35"/>
      <c r="B52" s="36"/>
      <c r="C52" s="36"/>
      <c r="D52" s="36"/>
      <c r="E52" s="36"/>
      <c r="F52" s="36"/>
      <c r="G52" s="36"/>
      <c r="H52" s="36"/>
      <c r="I52" s="37"/>
      <c r="J52" s="40"/>
      <c r="K52" s="33"/>
      <c r="L52" s="33"/>
    </row>
  </sheetData>
  <mergeCells count="22">
    <mergeCell ref="A24:F24"/>
    <mergeCell ref="A28:F28"/>
    <mergeCell ref="A33:F33"/>
    <mergeCell ref="A6:A8"/>
    <mergeCell ref="B6:B8"/>
    <mergeCell ref="C6:C7"/>
    <mergeCell ref="D6:D7"/>
    <mergeCell ref="E6:E7"/>
    <mergeCell ref="A13:G13"/>
    <mergeCell ref="A14:A15"/>
    <mergeCell ref="B14:B15"/>
    <mergeCell ref="A21:A23"/>
    <mergeCell ref="B21:B23"/>
    <mergeCell ref="C21:C22"/>
    <mergeCell ref="E21:E22"/>
    <mergeCell ref="D21:D22"/>
    <mergeCell ref="A38:F38"/>
    <mergeCell ref="B43:E43"/>
    <mergeCell ref="B46:D46"/>
    <mergeCell ref="B47:G47"/>
    <mergeCell ref="B50:H50"/>
    <mergeCell ref="B44:E4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8"/>
  <sheetViews>
    <sheetView tabSelected="1" workbookViewId="0">
      <selection activeCell="H61" sqref="H61"/>
    </sheetView>
  </sheetViews>
  <sheetFormatPr defaultRowHeight="15" x14ac:dyDescent="0.25"/>
  <cols>
    <col min="1" max="1" width="66" customWidth="1"/>
    <col min="2" max="2" width="18.42578125" customWidth="1"/>
    <col min="3" max="3" width="9.140625" customWidth="1"/>
    <col min="4" max="4" width="12.28515625" customWidth="1"/>
    <col min="5" max="5" width="15" customWidth="1"/>
    <col min="6" max="6" width="11.85546875" customWidth="1"/>
    <col min="7" max="7" width="16.140625" customWidth="1"/>
    <col min="8" max="8" width="11" customWidth="1"/>
  </cols>
  <sheetData>
    <row r="1" spans="1:11" x14ac:dyDescent="0.25">
      <c r="A1" s="19" t="s">
        <v>55</v>
      </c>
      <c r="B1" s="4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9"/>
      <c r="B2" s="42"/>
      <c r="C2" s="2"/>
      <c r="D2" s="2"/>
      <c r="E2" s="2"/>
      <c r="F2" s="2"/>
      <c r="G2" s="2"/>
      <c r="H2" s="2"/>
      <c r="I2" s="2"/>
      <c r="J2" s="2"/>
      <c r="K2" s="2"/>
    </row>
    <row r="3" spans="1:11" ht="15.75" thickBot="1" x14ac:dyDescent="0.3">
      <c r="A3" s="1" t="s">
        <v>56</v>
      </c>
      <c r="B3" s="42"/>
      <c r="C3" s="2"/>
      <c r="D3" s="2"/>
      <c r="E3" s="2"/>
      <c r="F3" s="2"/>
      <c r="G3" s="2"/>
      <c r="H3" s="2"/>
      <c r="I3" s="2"/>
      <c r="J3" s="2"/>
      <c r="K3" s="2"/>
    </row>
    <row r="4" spans="1:11" ht="15.75" thickBot="1" x14ac:dyDescent="0.3">
      <c r="A4" s="43" t="s">
        <v>6</v>
      </c>
      <c r="B4" s="14" t="s">
        <v>57</v>
      </c>
      <c r="C4" s="98" t="s">
        <v>58</v>
      </c>
      <c r="D4" s="99"/>
      <c r="E4" s="98" t="s">
        <v>31</v>
      </c>
      <c r="F4" s="99"/>
      <c r="G4" s="98" t="s">
        <v>53</v>
      </c>
      <c r="H4" s="99"/>
      <c r="I4" s="2"/>
      <c r="J4" s="2"/>
      <c r="K4" s="2"/>
    </row>
    <row r="5" spans="1:11" ht="17.25" customHeight="1" thickBot="1" x14ac:dyDescent="0.3">
      <c r="A5" s="13" t="s">
        <v>59</v>
      </c>
      <c r="B5" s="44"/>
      <c r="C5" s="100" t="s">
        <v>12</v>
      </c>
      <c r="D5" s="101"/>
      <c r="E5" s="100" t="s">
        <v>13</v>
      </c>
      <c r="F5" s="101"/>
      <c r="G5" s="100" t="s">
        <v>60</v>
      </c>
      <c r="H5" s="101"/>
      <c r="I5" s="2"/>
      <c r="J5" s="2"/>
      <c r="K5" s="2"/>
    </row>
    <row r="6" spans="1:11" ht="27.75" customHeight="1" thickBot="1" x14ac:dyDescent="0.3">
      <c r="A6" s="45" t="s">
        <v>100</v>
      </c>
      <c r="B6" s="8" t="s">
        <v>61</v>
      </c>
      <c r="C6" s="102"/>
      <c r="D6" s="103"/>
      <c r="E6" s="104">
        <v>3</v>
      </c>
      <c r="F6" s="105"/>
      <c r="G6" s="106">
        <f>C6*E6</f>
        <v>0</v>
      </c>
      <c r="H6" s="107"/>
      <c r="I6" s="2"/>
      <c r="J6" s="2"/>
      <c r="K6" s="2"/>
    </row>
    <row r="7" spans="1:11" ht="24.75" customHeight="1" thickBot="1" x14ac:dyDescent="0.3">
      <c r="A7" s="45" t="s">
        <v>101</v>
      </c>
      <c r="B7" s="8" t="s">
        <v>61</v>
      </c>
      <c r="C7" s="102"/>
      <c r="D7" s="103"/>
      <c r="E7" s="104">
        <v>16</v>
      </c>
      <c r="F7" s="105"/>
      <c r="G7" s="106">
        <f t="shared" ref="G7:G10" si="0">C7*E7</f>
        <v>0</v>
      </c>
      <c r="H7" s="107"/>
      <c r="I7" s="2"/>
      <c r="J7" s="2"/>
      <c r="K7" s="2"/>
    </row>
    <row r="8" spans="1:11" ht="21.75" customHeight="1" thickBot="1" x14ac:dyDescent="0.3">
      <c r="A8" s="45" t="s">
        <v>102</v>
      </c>
      <c r="B8" s="8" t="s">
        <v>61</v>
      </c>
      <c r="C8" s="102"/>
      <c r="D8" s="103"/>
      <c r="E8" s="104">
        <v>1</v>
      </c>
      <c r="F8" s="105"/>
      <c r="G8" s="106">
        <f t="shared" si="0"/>
        <v>0</v>
      </c>
      <c r="H8" s="107"/>
      <c r="I8" s="2"/>
      <c r="J8" s="2"/>
      <c r="K8" s="2"/>
    </row>
    <row r="9" spans="1:11" ht="21" customHeight="1" thickBot="1" x14ac:dyDescent="0.3">
      <c r="A9" s="45" t="s">
        <v>103</v>
      </c>
      <c r="B9" s="8" t="s">
        <v>61</v>
      </c>
      <c r="C9" s="102"/>
      <c r="D9" s="103"/>
      <c r="E9" s="104">
        <v>23</v>
      </c>
      <c r="F9" s="105"/>
      <c r="G9" s="106">
        <f t="shared" si="0"/>
        <v>0</v>
      </c>
      <c r="H9" s="107"/>
      <c r="I9" s="2"/>
      <c r="J9" s="2"/>
      <c r="K9" s="2"/>
    </row>
    <row r="10" spans="1:11" ht="21.75" customHeight="1" thickBot="1" x14ac:dyDescent="0.3">
      <c r="A10" s="45" t="s">
        <v>104</v>
      </c>
      <c r="B10" s="8" t="s">
        <v>61</v>
      </c>
      <c r="C10" s="102"/>
      <c r="D10" s="103"/>
      <c r="E10" s="104">
        <v>10</v>
      </c>
      <c r="F10" s="105"/>
      <c r="G10" s="106">
        <f t="shared" si="0"/>
        <v>0</v>
      </c>
      <c r="H10" s="107"/>
      <c r="I10" s="2"/>
      <c r="J10" s="2"/>
      <c r="K10" s="2"/>
    </row>
    <row r="11" spans="1:11" ht="23.25" customHeight="1" thickBot="1" x14ac:dyDescent="0.3">
      <c r="A11" s="46" t="s">
        <v>62</v>
      </c>
      <c r="B11" s="47"/>
      <c r="C11" s="48"/>
      <c r="D11" s="48"/>
      <c r="E11" s="48"/>
      <c r="F11" s="49"/>
      <c r="G11" s="112">
        <f>SUM(G6:H10)</f>
        <v>0</v>
      </c>
      <c r="H11" s="113"/>
      <c r="I11" s="2"/>
      <c r="J11" s="2"/>
      <c r="K11" s="2"/>
    </row>
    <row r="12" spans="1:11" x14ac:dyDescent="0.25">
      <c r="A12" s="48"/>
      <c r="B12" s="47"/>
      <c r="C12" s="48"/>
      <c r="D12" s="48"/>
      <c r="E12" s="48"/>
      <c r="F12" s="48"/>
      <c r="G12" s="50"/>
      <c r="H12" s="50"/>
      <c r="I12" s="2"/>
      <c r="J12" s="2"/>
      <c r="K12" s="2"/>
    </row>
    <row r="13" spans="1:11" x14ac:dyDescent="0.25">
      <c r="A13" s="25"/>
      <c r="B13" s="51"/>
      <c r="C13" s="25"/>
      <c r="D13" s="25"/>
      <c r="E13" s="25"/>
      <c r="F13" s="25"/>
      <c r="G13" s="52"/>
      <c r="H13" s="52"/>
      <c r="I13" s="2"/>
      <c r="J13" s="2"/>
      <c r="K13" s="2"/>
    </row>
    <row r="14" spans="1:11" ht="15.75" thickBot="1" x14ac:dyDescent="0.3">
      <c r="A14" s="1" t="s">
        <v>63</v>
      </c>
      <c r="B14" s="42"/>
      <c r="C14" s="2"/>
      <c r="D14" s="2"/>
      <c r="E14" s="2"/>
      <c r="F14" s="2"/>
      <c r="G14" s="2"/>
      <c r="H14" s="2"/>
      <c r="I14" s="2"/>
      <c r="J14" s="2"/>
      <c r="K14" s="2"/>
    </row>
    <row r="15" spans="1:11" ht="15.75" thickBot="1" x14ac:dyDescent="0.3">
      <c r="A15" s="43" t="s">
        <v>6</v>
      </c>
      <c r="B15" s="27" t="s">
        <v>57</v>
      </c>
      <c r="C15" s="114" t="s">
        <v>58</v>
      </c>
      <c r="D15" s="114"/>
      <c r="E15" s="114" t="s">
        <v>31</v>
      </c>
      <c r="F15" s="114"/>
      <c r="G15" s="27" t="s">
        <v>24</v>
      </c>
      <c r="H15" s="114" t="s">
        <v>53</v>
      </c>
      <c r="I15" s="114"/>
      <c r="J15" s="2"/>
      <c r="K15" s="2"/>
    </row>
    <row r="16" spans="1:11" ht="15.75" thickBot="1" x14ac:dyDescent="0.3">
      <c r="A16" s="53" t="s">
        <v>64</v>
      </c>
      <c r="B16" s="54"/>
      <c r="C16" s="108" t="s">
        <v>12</v>
      </c>
      <c r="D16" s="108"/>
      <c r="E16" s="108" t="s">
        <v>13</v>
      </c>
      <c r="F16" s="108"/>
      <c r="G16" s="54" t="s">
        <v>14</v>
      </c>
      <c r="H16" s="108" t="s">
        <v>33</v>
      </c>
      <c r="I16" s="108"/>
      <c r="J16" s="2"/>
      <c r="K16" s="2"/>
    </row>
    <row r="17" spans="1:11" ht="130.5" customHeight="1" thickBot="1" x14ac:dyDescent="0.3">
      <c r="A17" s="70" t="s">
        <v>105</v>
      </c>
      <c r="B17" s="55" t="s">
        <v>61</v>
      </c>
      <c r="C17" s="109"/>
      <c r="D17" s="109"/>
      <c r="E17" s="110">
        <v>3</v>
      </c>
      <c r="F17" s="110"/>
      <c r="G17" s="15">
        <v>24</v>
      </c>
      <c r="H17" s="111">
        <f>ROUND(C17,2)*E17*G17</f>
        <v>0</v>
      </c>
      <c r="I17" s="111"/>
      <c r="J17" s="2"/>
      <c r="K17" s="2"/>
    </row>
    <row r="18" spans="1:11" ht="88.5" customHeight="1" thickBot="1" x14ac:dyDescent="0.3">
      <c r="A18" s="70" t="s">
        <v>106</v>
      </c>
      <c r="B18" s="55" t="s">
        <v>61</v>
      </c>
      <c r="C18" s="109"/>
      <c r="D18" s="109"/>
      <c r="E18" s="110">
        <v>16</v>
      </c>
      <c r="F18" s="110"/>
      <c r="G18" s="15">
        <v>24</v>
      </c>
      <c r="H18" s="111">
        <f>ROUND(C18,2)*E18*G18</f>
        <v>0</v>
      </c>
      <c r="I18" s="111"/>
      <c r="J18" s="2"/>
      <c r="K18" s="2"/>
    </row>
    <row r="19" spans="1:11" ht="90.75" customHeight="1" thickBot="1" x14ac:dyDescent="0.3">
      <c r="A19" s="69" t="s">
        <v>107</v>
      </c>
      <c r="B19" s="55" t="s">
        <v>61</v>
      </c>
      <c r="C19" s="109"/>
      <c r="D19" s="109"/>
      <c r="E19" s="110">
        <v>1</v>
      </c>
      <c r="F19" s="110"/>
      <c r="G19" s="15">
        <v>24</v>
      </c>
      <c r="H19" s="111">
        <f>ROUND(C19,2)*E19*G19</f>
        <v>0</v>
      </c>
      <c r="I19" s="111"/>
      <c r="J19" s="2"/>
      <c r="K19" s="2"/>
    </row>
    <row r="20" spans="1:11" ht="84.75" customHeight="1" thickBot="1" x14ac:dyDescent="0.3">
      <c r="A20" s="69" t="s">
        <v>108</v>
      </c>
      <c r="B20" s="55" t="s">
        <v>61</v>
      </c>
      <c r="C20" s="109"/>
      <c r="D20" s="109"/>
      <c r="E20" s="110">
        <v>23</v>
      </c>
      <c r="F20" s="110"/>
      <c r="G20" s="15">
        <v>24</v>
      </c>
      <c r="H20" s="111">
        <f>ROUND(C20,2)*E20*G20</f>
        <v>0</v>
      </c>
      <c r="I20" s="111"/>
      <c r="J20" s="2"/>
      <c r="K20" s="2"/>
    </row>
    <row r="21" spans="1:11" ht="90.75" customHeight="1" thickBot="1" x14ac:dyDescent="0.3">
      <c r="A21" s="69" t="s">
        <v>109</v>
      </c>
      <c r="B21" s="55" t="s">
        <v>61</v>
      </c>
      <c r="C21" s="109"/>
      <c r="D21" s="109"/>
      <c r="E21" s="110">
        <v>10</v>
      </c>
      <c r="F21" s="110"/>
      <c r="G21" s="15">
        <v>24</v>
      </c>
      <c r="H21" s="111">
        <f>ROUND(C21,2)*E21*G21</f>
        <v>0</v>
      </c>
      <c r="I21" s="111"/>
      <c r="J21" s="2"/>
      <c r="K21" s="2"/>
    </row>
    <row r="22" spans="1:11" ht="24.75" customHeight="1" thickBot="1" x14ac:dyDescent="0.3">
      <c r="A22" s="122" t="s">
        <v>62</v>
      </c>
      <c r="B22" s="127"/>
      <c r="C22" s="127"/>
      <c r="D22" s="127"/>
      <c r="E22" s="127"/>
      <c r="F22" s="127"/>
      <c r="G22" s="123"/>
      <c r="H22" s="128">
        <f>SUM(H17:I21)</f>
        <v>0</v>
      </c>
      <c r="I22" s="128"/>
      <c r="J22" s="56"/>
      <c r="K22" s="2"/>
    </row>
    <row r="23" spans="1:11" x14ac:dyDescent="0.25">
      <c r="A23" s="129"/>
      <c r="B23" s="129"/>
      <c r="C23" s="129"/>
      <c r="D23" s="129"/>
      <c r="E23" s="129"/>
      <c r="F23" s="129"/>
      <c r="G23" s="129"/>
      <c r="H23" s="19"/>
      <c r="I23" s="19"/>
      <c r="J23" s="2"/>
      <c r="K23" s="2"/>
    </row>
    <row r="24" spans="1:11" x14ac:dyDescent="0.25">
      <c r="A24" s="129"/>
      <c r="B24" s="129"/>
      <c r="C24" s="129"/>
      <c r="D24" s="129"/>
      <c r="E24" s="129"/>
      <c r="F24" s="129"/>
      <c r="G24" s="129"/>
      <c r="H24" s="19"/>
      <c r="I24" s="19"/>
      <c r="J24" s="2"/>
      <c r="K24" s="2"/>
    </row>
    <row r="25" spans="1:11" ht="15.75" thickBot="1" x14ac:dyDescent="0.3">
      <c r="A25" s="129" t="s">
        <v>65</v>
      </c>
      <c r="B25" s="129"/>
      <c r="C25" s="129"/>
      <c r="D25" s="129"/>
      <c r="E25" s="129"/>
      <c r="F25" s="129"/>
      <c r="G25" s="129"/>
      <c r="H25" s="19"/>
      <c r="I25" s="19"/>
      <c r="J25" s="2"/>
      <c r="K25" s="2"/>
    </row>
    <row r="26" spans="1:11" x14ac:dyDescent="0.25">
      <c r="A26" s="130" t="s">
        <v>6</v>
      </c>
      <c r="B26" s="91" t="s">
        <v>57</v>
      </c>
      <c r="C26" s="115" t="s">
        <v>58</v>
      </c>
      <c r="D26" s="116"/>
      <c r="E26" s="115" t="s">
        <v>31</v>
      </c>
      <c r="F26" s="132"/>
      <c r="G26" s="91" t="s">
        <v>24</v>
      </c>
      <c r="H26" s="115" t="s">
        <v>53</v>
      </c>
      <c r="I26" s="116"/>
      <c r="J26" s="2"/>
      <c r="K26" s="2"/>
    </row>
    <row r="27" spans="1:11" ht="15.75" thickBot="1" x14ac:dyDescent="0.3">
      <c r="A27" s="131"/>
      <c r="B27" s="92"/>
      <c r="C27" s="117"/>
      <c r="D27" s="118"/>
      <c r="E27" s="117"/>
      <c r="F27" s="133"/>
      <c r="G27" s="92"/>
      <c r="H27" s="117"/>
      <c r="I27" s="118"/>
      <c r="J27" s="2"/>
      <c r="K27" s="2"/>
    </row>
    <row r="28" spans="1:11" ht="15.75" thickBot="1" x14ac:dyDescent="0.3">
      <c r="A28" s="119" t="s">
        <v>66</v>
      </c>
      <c r="B28" s="120"/>
      <c r="C28" s="120"/>
      <c r="D28" s="120"/>
      <c r="E28" s="120"/>
      <c r="F28" s="120"/>
      <c r="G28" s="120"/>
      <c r="H28" s="120"/>
      <c r="I28" s="121"/>
      <c r="J28" s="2"/>
      <c r="K28" s="2"/>
    </row>
    <row r="29" spans="1:11" ht="15.75" thickBot="1" x14ac:dyDescent="0.3">
      <c r="A29" s="122" t="s">
        <v>67</v>
      </c>
      <c r="B29" s="123"/>
      <c r="C29" s="100" t="s">
        <v>12</v>
      </c>
      <c r="D29" s="124"/>
      <c r="E29" s="125" t="s">
        <v>13</v>
      </c>
      <c r="F29" s="126"/>
      <c r="G29" s="44" t="s">
        <v>14</v>
      </c>
      <c r="H29" s="100" t="s">
        <v>33</v>
      </c>
      <c r="I29" s="101"/>
      <c r="J29" s="2"/>
      <c r="K29" s="2"/>
    </row>
    <row r="30" spans="1:11" ht="18" customHeight="1" thickBot="1" x14ac:dyDescent="0.3">
      <c r="A30" s="57" t="s">
        <v>68</v>
      </c>
      <c r="B30" s="8" t="s">
        <v>69</v>
      </c>
      <c r="C30" s="102"/>
      <c r="D30" s="103"/>
      <c r="E30" s="104">
        <v>6000</v>
      </c>
      <c r="F30" s="136"/>
      <c r="G30" s="58">
        <v>24</v>
      </c>
      <c r="H30" s="106">
        <f>ROUND(C30,2)*E30*G30</f>
        <v>0</v>
      </c>
      <c r="I30" s="107"/>
      <c r="J30" s="2"/>
      <c r="K30" s="2"/>
    </row>
    <row r="31" spans="1:11" ht="15.75" customHeight="1" thickBot="1" x14ac:dyDescent="0.3">
      <c r="A31" s="59" t="s">
        <v>70</v>
      </c>
      <c r="B31" s="8" t="s">
        <v>71</v>
      </c>
      <c r="C31" s="102"/>
      <c r="D31" s="103"/>
      <c r="E31" s="104">
        <f>E30</f>
        <v>6000</v>
      </c>
      <c r="F31" s="136"/>
      <c r="G31" s="58">
        <v>24</v>
      </c>
      <c r="H31" s="106">
        <f>ROUND(C31,2)*E31*G31</f>
        <v>0</v>
      </c>
      <c r="I31" s="107"/>
      <c r="J31" s="2"/>
      <c r="K31" s="2"/>
    </row>
    <row r="32" spans="1:11" ht="15.75" thickBot="1" x14ac:dyDescent="0.3">
      <c r="A32" s="119"/>
      <c r="B32" s="120"/>
      <c r="C32" s="120"/>
      <c r="D32" s="120"/>
      <c r="E32" s="120"/>
      <c r="F32" s="120"/>
      <c r="G32" s="121"/>
      <c r="H32" s="134"/>
      <c r="I32" s="135"/>
      <c r="J32" s="2"/>
      <c r="K32" s="2"/>
    </row>
    <row r="33" spans="1:11" ht="15.75" thickBot="1" x14ac:dyDescent="0.3">
      <c r="A33" s="119" t="s">
        <v>72</v>
      </c>
      <c r="B33" s="120"/>
      <c r="C33" s="120"/>
      <c r="D33" s="120"/>
      <c r="E33" s="120"/>
      <c r="F33" s="120"/>
      <c r="G33" s="120"/>
      <c r="H33" s="120"/>
      <c r="I33" s="121"/>
      <c r="J33" s="2"/>
      <c r="K33" s="2"/>
    </row>
    <row r="34" spans="1:11" ht="18" customHeight="1" thickBot="1" x14ac:dyDescent="0.3">
      <c r="A34" s="57" t="s">
        <v>73</v>
      </c>
      <c r="B34" s="8" t="s">
        <v>69</v>
      </c>
      <c r="C34" s="102"/>
      <c r="D34" s="103"/>
      <c r="E34" s="104">
        <v>400</v>
      </c>
      <c r="F34" s="136"/>
      <c r="G34" s="58">
        <v>24</v>
      </c>
      <c r="H34" s="106">
        <f>ROUND(C34,2)*E34*G34</f>
        <v>0</v>
      </c>
      <c r="I34" s="107"/>
      <c r="J34" s="2"/>
      <c r="K34" s="2"/>
    </row>
    <row r="35" spans="1:11" ht="17.25" customHeight="1" thickBot="1" x14ac:dyDescent="0.3">
      <c r="A35" s="59" t="s">
        <v>74</v>
      </c>
      <c r="B35" s="8" t="s">
        <v>71</v>
      </c>
      <c r="C35" s="102"/>
      <c r="D35" s="103"/>
      <c r="E35" s="104">
        <f>E34</f>
        <v>400</v>
      </c>
      <c r="F35" s="136"/>
      <c r="G35" s="58">
        <v>24</v>
      </c>
      <c r="H35" s="106">
        <f>ROUND(C35,2)*E35*G35</f>
        <v>0</v>
      </c>
      <c r="I35" s="107"/>
      <c r="J35" s="2"/>
      <c r="K35" s="2"/>
    </row>
    <row r="36" spans="1:11" ht="15.75" thickBot="1" x14ac:dyDescent="0.3">
      <c r="A36" s="140"/>
      <c r="B36" s="141"/>
      <c r="C36" s="141"/>
      <c r="D36" s="141"/>
      <c r="E36" s="141"/>
      <c r="F36" s="141"/>
      <c r="G36" s="142"/>
      <c r="H36" s="143"/>
      <c r="I36" s="144"/>
      <c r="J36" s="2"/>
      <c r="K36" s="2"/>
    </row>
    <row r="37" spans="1:11" ht="15.75" thickBot="1" x14ac:dyDescent="0.3">
      <c r="A37" s="119" t="s">
        <v>75</v>
      </c>
      <c r="B37" s="120"/>
      <c r="C37" s="120"/>
      <c r="D37" s="120"/>
      <c r="E37" s="120"/>
      <c r="F37" s="120"/>
      <c r="G37" s="120"/>
      <c r="H37" s="120"/>
      <c r="I37" s="145"/>
      <c r="J37" s="2"/>
      <c r="K37" s="2"/>
    </row>
    <row r="38" spans="1:11" ht="15.75" customHeight="1" thickBot="1" x14ac:dyDescent="0.3">
      <c r="A38" s="7" t="s">
        <v>76</v>
      </c>
      <c r="B38" s="8" t="s">
        <v>69</v>
      </c>
      <c r="C38" s="102"/>
      <c r="D38" s="103"/>
      <c r="E38" s="104">
        <v>10</v>
      </c>
      <c r="F38" s="136"/>
      <c r="G38" s="58">
        <v>24</v>
      </c>
      <c r="H38" s="106">
        <f>ROUND(C38,2)*E38*G38</f>
        <v>0</v>
      </c>
      <c r="I38" s="137"/>
      <c r="J38" s="2"/>
      <c r="K38" s="2"/>
    </row>
    <row r="39" spans="1:11" ht="15.75" thickBot="1" x14ac:dyDescent="0.3">
      <c r="A39" s="119"/>
      <c r="B39" s="120"/>
      <c r="C39" s="120"/>
      <c r="D39" s="120"/>
      <c r="E39" s="120"/>
      <c r="F39" s="120"/>
      <c r="G39" s="121"/>
      <c r="H39" s="134"/>
      <c r="I39" s="135"/>
      <c r="J39" s="2"/>
      <c r="K39" s="2"/>
    </row>
    <row r="40" spans="1:11" ht="15.75" thickBot="1" x14ac:dyDescent="0.3">
      <c r="A40" s="138" t="s">
        <v>77</v>
      </c>
      <c r="B40" s="93"/>
      <c r="C40" s="93"/>
      <c r="D40" s="93"/>
      <c r="E40" s="93"/>
      <c r="F40" s="93"/>
      <c r="G40" s="93"/>
      <c r="H40" s="93"/>
      <c r="I40" s="139"/>
      <c r="J40" s="2"/>
      <c r="K40" s="2"/>
    </row>
    <row r="41" spans="1:11" ht="18" customHeight="1" thickBot="1" x14ac:dyDescent="0.3">
      <c r="A41" s="7" t="s">
        <v>78</v>
      </c>
      <c r="B41" s="8" t="s">
        <v>69</v>
      </c>
      <c r="C41" s="102"/>
      <c r="D41" s="103"/>
      <c r="E41" s="104">
        <v>10</v>
      </c>
      <c r="F41" s="136"/>
      <c r="G41" s="58">
        <v>24</v>
      </c>
      <c r="H41" s="106">
        <f>ROUND(C41,2)*E41*G41</f>
        <v>0</v>
      </c>
      <c r="I41" s="107"/>
      <c r="J41" s="2"/>
      <c r="K41" s="2"/>
    </row>
    <row r="42" spans="1:11" ht="15.75" thickBot="1" x14ac:dyDescent="0.3">
      <c r="A42" s="119"/>
      <c r="B42" s="120"/>
      <c r="C42" s="120"/>
      <c r="D42" s="120"/>
      <c r="E42" s="120"/>
      <c r="F42" s="120"/>
      <c r="G42" s="121"/>
      <c r="H42" s="134"/>
      <c r="I42" s="135"/>
      <c r="J42" s="2"/>
      <c r="K42" s="2"/>
    </row>
    <row r="43" spans="1:11" ht="15.75" thickBot="1" x14ac:dyDescent="0.3">
      <c r="A43" s="119" t="s">
        <v>79</v>
      </c>
      <c r="B43" s="120"/>
      <c r="C43" s="120"/>
      <c r="D43" s="120"/>
      <c r="E43" s="120"/>
      <c r="F43" s="120"/>
      <c r="G43" s="120"/>
      <c r="H43" s="120"/>
      <c r="I43" s="121"/>
      <c r="J43" s="2"/>
      <c r="K43" s="2"/>
    </row>
    <row r="44" spans="1:11" ht="16.5" customHeight="1" thickBot="1" x14ac:dyDescent="0.3">
      <c r="A44" s="7" t="s">
        <v>80</v>
      </c>
      <c r="B44" s="8" t="s">
        <v>61</v>
      </c>
      <c r="C44" s="102"/>
      <c r="D44" s="103"/>
      <c r="E44" s="104">
        <v>1100</v>
      </c>
      <c r="F44" s="136"/>
      <c r="G44" s="58">
        <v>24</v>
      </c>
      <c r="H44" s="106">
        <f>ROUND(C44,2)*E44*G44</f>
        <v>0</v>
      </c>
      <c r="I44" s="107"/>
      <c r="J44" s="2"/>
      <c r="K44" s="2"/>
    </row>
    <row r="45" spans="1:11" ht="18.75" customHeight="1" thickBot="1" x14ac:dyDescent="0.3">
      <c r="A45" s="7" t="s">
        <v>81</v>
      </c>
      <c r="B45" s="8" t="s">
        <v>61</v>
      </c>
      <c r="C45" s="102"/>
      <c r="D45" s="103"/>
      <c r="E45" s="104">
        <v>5</v>
      </c>
      <c r="F45" s="136"/>
      <c r="G45" s="58">
        <v>24</v>
      </c>
      <c r="H45" s="106">
        <f>ROUND(C45,2)*E45*G45</f>
        <v>0</v>
      </c>
      <c r="I45" s="107"/>
      <c r="J45" s="2"/>
      <c r="K45" s="2"/>
    </row>
    <row r="46" spans="1:11" ht="15.75" thickBot="1" x14ac:dyDescent="0.3">
      <c r="A46" s="148"/>
      <c r="B46" s="149"/>
      <c r="C46" s="149"/>
      <c r="D46" s="149"/>
      <c r="E46" s="149"/>
      <c r="F46" s="149"/>
      <c r="G46" s="150"/>
      <c r="H46" s="134"/>
      <c r="I46" s="135"/>
      <c r="J46" s="2"/>
      <c r="K46" s="2"/>
    </row>
    <row r="47" spans="1:11" ht="15.75" thickBot="1" x14ac:dyDescent="0.3">
      <c r="A47" s="122" t="s">
        <v>82</v>
      </c>
      <c r="B47" s="127"/>
      <c r="C47" s="127"/>
      <c r="D47" s="127"/>
      <c r="E47" s="127"/>
      <c r="F47" s="127"/>
      <c r="G47" s="127"/>
      <c r="H47" s="127"/>
      <c r="I47" s="123"/>
      <c r="J47" s="2"/>
      <c r="K47" s="2"/>
    </row>
    <row r="48" spans="1:11" ht="16.5" customHeight="1" thickBot="1" x14ac:dyDescent="0.3">
      <c r="A48" s="7" t="s">
        <v>83</v>
      </c>
      <c r="B48" s="8" t="s">
        <v>84</v>
      </c>
      <c r="C48" s="102"/>
      <c r="D48" s="103"/>
      <c r="E48" s="104">
        <v>15</v>
      </c>
      <c r="F48" s="136"/>
      <c r="G48" s="58">
        <v>24</v>
      </c>
      <c r="H48" s="106">
        <f>ROUND(C48,2)*E48*G48</f>
        <v>0</v>
      </c>
      <c r="I48" s="107"/>
      <c r="J48" s="2"/>
      <c r="K48" s="2"/>
    </row>
    <row r="49" spans="1:11" ht="15.75" thickBot="1" x14ac:dyDescent="0.3">
      <c r="A49" s="122"/>
      <c r="B49" s="127"/>
      <c r="C49" s="127"/>
      <c r="D49" s="127"/>
      <c r="E49" s="127"/>
      <c r="F49" s="127"/>
      <c r="G49" s="127"/>
      <c r="H49" s="146"/>
      <c r="I49" s="147"/>
      <c r="J49" s="2"/>
      <c r="K49" s="2"/>
    </row>
    <row r="50" spans="1:11" ht="15.75" thickBot="1" x14ac:dyDescent="0.3">
      <c r="A50" s="148" t="s">
        <v>85</v>
      </c>
      <c r="B50" s="149"/>
      <c r="C50" s="149"/>
      <c r="D50" s="149"/>
      <c r="E50" s="149"/>
      <c r="F50" s="149"/>
      <c r="G50" s="150"/>
      <c r="H50" s="112">
        <f>H30+H31+H34+H35+H38+H41+H44+H45+H48</f>
        <v>0</v>
      </c>
      <c r="I50" s="113"/>
      <c r="J50" s="2"/>
      <c r="K50" s="2"/>
    </row>
    <row r="51" spans="1:11" x14ac:dyDescent="0.25">
      <c r="A51" s="2"/>
      <c r="B51" s="42"/>
      <c r="C51" s="2"/>
      <c r="D51" s="2"/>
      <c r="E51" s="2"/>
      <c r="F51" s="2"/>
      <c r="G51" s="2"/>
      <c r="H51" s="2"/>
      <c r="I51" s="60"/>
      <c r="J51" s="60"/>
      <c r="K51" s="60"/>
    </row>
    <row r="52" spans="1:11" x14ac:dyDescent="0.25">
      <c r="A52" s="19"/>
      <c r="B52" s="52"/>
      <c r="C52" s="19"/>
      <c r="D52" s="19"/>
      <c r="E52" s="19"/>
      <c r="F52" s="19"/>
      <c r="G52" s="19"/>
      <c r="H52" s="2"/>
      <c r="I52" s="18"/>
      <c r="J52" s="2"/>
      <c r="K52" s="2"/>
    </row>
    <row r="53" spans="1:11" ht="15.75" thickBot="1" x14ac:dyDescent="0.3">
      <c r="A53" s="1" t="s">
        <v>86</v>
      </c>
      <c r="B53" s="42"/>
      <c r="C53" s="2"/>
      <c r="D53" s="2"/>
      <c r="E53" s="2"/>
      <c r="F53" s="2"/>
      <c r="G53" s="2"/>
      <c r="H53" s="2"/>
      <c r="I53" s="2"/>
      <c r="J53" s="2"/>
      <c r="K53" s="2"/>
    </row>
    <row r="54" spans="1:11" ht="27.75" customHeight="1" thickBot="1" x14ac:dyDescent="0.3">
      <c r="A54" s="61" t="s">
        <v>6</v>
      </c>
      <c r="B54" s="14" t="s">
        <v>57</v>
      </c>
      <c r="C54" s="14" t="s">
        <v>58</v>
      </c>
      <c r="D54" s="14" t="s">
        <v>87</v>
      </c>
      <c r="E54" s="27" t="s">
        <v>53</v>
      </c>
      <c r="F54" s="2"/>
      <c r="G54" s="2"/>
      <c r="H54" s="2"/>
      <c r="I54" s="2"/>
      <c r="J54" s="2"/>
      <c r="K54" s="2"/>
    </row>
    <row r="55" spans="1:11" ht="15.75" thickBot="1" x14ac:dyDescent="0.3">
      <c r="A55" s="7"/>
      <c r="B55" s="62"/>
      <c r="C55" s="44" t="s">
        <v>12</v>
      </c>
      <c r="D55" s="44" t="s">
        <v>13</v>
      </c>
      <c r="E55" s="63" t="s">
        <v>60</v>
      </c>
      <c r="F55" s="2"/>
      <c r="G55" s="2"/>
      <c r="H55" s="2"/>
      <c r="I55" s="2"/>
      <c r="J55" s="2"/>
      <c r="K55" s="2"/>
    </row>
    <row r="56" spans="1:11" ht="15.75" customHeight="1" thickBot="1" x14ac:dyDescent="0.3">
      <c r="A56" s="7" t="s">
        <v>88</v>
      </c>
      <c r="B56" s="62" t="s">
        <v>89</v>
      </c>
      <c r="C56" s="64"/>
      <c r="D56" s="9">
        <v>12</v>
      </c>
      <c r="E56" s="71">
        <f>ROUND(C56,2)*D56</f>
        <v>0</v>
      </c>
      <c r="F56" s="2"/>
      <c r="G56" s="2"/>
      <c r="H56" s="2"/>
      <c r="I56" s="2"/>
      <c r="J56" s="2"/>
      <c r="K56" s="2"/>
    </row>
    <row r="57" spans="1:11" ht="17.25" customHeight="1" thickBot="1" x14ac:dyDescent="0.3">
      <c r="A57" s="7" t="s">
        <v>90</v>
      </c>
      <c r="B57" s="62" t="s">
        <v>89</v>
      </c>
      <c r="C57" s="64"/>
      <c r="D57" s="9">
        <v>1</v>
      </c>
      <c r="E57" s="71">
        <f t="shared" ref="E57:E58" si="1">ROUND(C57,2)*D57</f>
        <v>0</v>
      </c>
      <c r="F57" s="2"/>
      <c r="G57" s="2"/>
      <c r="H57" s="2"/>
      <c r="I57" s="2"/>
      <c r="J57" s="2"/>
      <c r="K57" s="2"/>
    </row>
    <row r="58" spans="1:11" ht="18.75" customHeight="1" thickBot="1" x14ac:dyDescent="0.3">
      <c r="A58" s="7" t="s">
        <v>91</v>
      </c>
      <c r="B58" s="62" t="s">
        <v>89</v>
      </c>
      <c r="C58" s="64"/>
      <c r="D58" s="9">
        <v>30</v>
      </c>
      <c r="E58" s="71">
        <f t="shared" si="1"/>
        <v>0</v>
      </c>
      <c r="F58" s="2"/>
      <c r="G58" s="2"/>
      <c r="H58" s="2"/>
      <c r="I58" s="2"/>
      <c r="J58" s="2"/>
      <c r="K58" s="2"/>
    </row>
    <row r="59" spans="1:11" ht="15.75" thickBot="1" x14ac:dyDescent="0.3">
      <c r="A59" s="119" t="s">
        <v>62</v>
      </c>
      <c r="B59" s="120"/>
      <c r="C59" s="120"/>
      <c r="D59" s="121"/>
      <c r="E59" s="72">
        <f>SUM(E56:E58)</f>
        <v>0</v>
      </c>
      <c r="F59" s="2"/>
      <c r="G59" s="2"/>
      <c r="H59" s="2"/>
      <c r="I59" s="2"/>
      <c r="J59" s="2"/>
      <c r="K59" s="2"/>
    </row>
    <row r="60" spans="1:11" x14ac:dyDescent="0.25">
      <c r="A60" s="65"/>
      <c r="B60" s="52"/>
      <c r="C60" s="65"/>
      <c r="D60" s="65"/>
      <c r="E60" s="18"/>
      <c r="F60" s="2"/>
      <c r="G60" s="2"/>
      <c r="H60" s="2"/>
      <c r="I60" s="2"/>
      <c r="J60" s="2"/>
      <c r="K60" s="2"/>
    </row>
    <row r="61" spans="1:11" x14ac:dyDescent="0.25">
      <c r="A61" s="2"/>
      <c r="B61" s="42"/>
      <c r="C61" s="2"/>
      <c r="D61" s="2"/>
      <c r="E61" s="2"/>
      <c r="F61" s="2"/>
      <c r="G61" s="2"/>
      <c r="H61" s="2"/>
      <c r="I61" s="60"/>
      <c r="J61" s="60"/>
      <c r="K61" s="60"/>
    </row>
    <row r="62" spans="1:11" ht="15.75" thickBot="1" x14ac:dyDescent="0.3">
      <c r="A62" s="1" t="s">
        <v>92</v>
      </c>
      <c r="B62" s="42"/>
      <c r="C62" s="2"/>
      <c r="D62" s="2"/>
      <c r="E62" s="2"/>
      <c r="F62" s="2"/>
      <c r="G62" s="2"/>
      <c r="H62" s="2"/>
      <c r="I62" s="151"/>
      <c r="J62" s="151"/>
      <c r="K62" s="151"/>
    </row>
    <row r="63" spans="1:11" x14ac:dyDescent="0.25">
      <c r="A63" s="152" t="s">
        <v>6</v>
      </c>
      <c r="B63" s="91" t="s">
        <v>57</v>
      </c>
      <c r="C63" s="91" t="s">
        <v>58</v>
      </c>
      <c r="D63" s="91" t="s">
        <v>31</v>
      </c>
      <c r="E63" s="91" t="s">
        <v>24</v>
      </c>
      <c r="F63" s="91" t="s">
        <v>53</v>
      </c>
      <c r="G63" s="2"/>
      <c r="H63" s="2"/>
      <c r="I63" s="60"/>
      <c r="J63" s="60"/>
      <c r="K63" s="60"/>
    </row>
    <row r="64" spans="1:11" ht="15.75" thickBot="1" x14ac:dyDescent="0.3">
      <c r="A64" s="153"/>
      <c r="B64" s="92"/>
      <c r="C64" s="92"/>
      <c r="D64" s="92"/>
      <c r="E64" s="92"/>
      <c r="F64" s="92"/>
      <c r="G64" s="2"/>
      <c r="H64" s="2"/>
      <c r="I64" s="2"/>
      <c r="J64" s="2"/>
      <c r="K64" s="2"/>
    </row>
    <row r="65" spans="1:11" ht="15.75" thickBot="1" x14ac:dyDescent="0.3">
      <c r="A65" s="13"/>
      <c r="B65" s="62"/>
      <c r="C65" s="44" t="s">
        <v>12</v>
      </c>
      <c r="D65" s="44" t="s">
        <v>13</v>
      </c>
      <c r="E65" s="44" t="s">
        <v>14</v>
      </c>
      <c r="F65" s="63" t="s">
        <v>33</v>
      </c>
      <c r="G65" s="2"/>
      <c r="H65" s="2"/>
      <c r="I65" s="2"/>
      <c r="J65" s="2"/>
      <c r="K65" s="2"/>
    </row>
    <row r="66" spans="1:11" ht="20.25" customHeight="1" thickBot="1" x14ac:dyDescent="0.3">
      <c r="A66" s="7" t="s">
        <v>93</v>
      </c>
      <c r="B66" s="62" t="s">
        <v>89</v>
      </c>
      <c r="C66" s="76">
        <v>0</v>
      </c>
      <c r="D66" s="66">
        <v>53</v>
      </c>
      <c r="E66" s="66">
        <v>24</v>
      </c>
      <c r="F66" s="74">
        <f>ROUND(C66,2)*D66*E66</f>
        <v>0</v>
      </c>
      <c r="G66" s="2"/>
      <c r="H66" s="2"/>
      <c r="I66" s="2"/>
      <c r="J66" s="2"/>
      <c r="K66" s="2"/>
    </row>
    <row r="67" spans="1:11" ht="15.75" thickBot="1" x14ac:dyDescent="0.3">
      <c r="A67" s="119" t="s">
        <v>62</v>
      </c>
      <c r="B67" s="120"/>
      <c r="C67" s="120"/>
      <c r="D67" s="120"/>
      <c r="E67" s="121"/>
      <c r="F67" s="72">
        <f>F66</f>
        <v>0</v>
      </c>
      <c r="G67" s="2"/>
      <c r="H67" s="2"/>
      <c r="I67" s="2"/>
      <c r="J67" s="2"/>
      <c r="K67" s="2"/>
    </row>
    <row r="68" spans="1:1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 thickBot="1" x14ac:dyDescent="0.3">
      <c r="A70" s="1"/>
      <c r="B70" s="4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 thickBot="1" x14ac:dyDescent="0.3">
      <c r="A71" s="26" t="str">
        <f>'[1]Nepokretna mreža'!A45</f>
        <v xml:space="preserve">UKUPNO U NEPOKRETNOJ MREŽI </v>
      </c>
      <c r="B71" s="67" t="s">
        <v>53</v>
      </c>
      <c r="C71" s="2"/>
      <c r="D71" s="2"/>
      <c r="E71" s="2"/>
      <c r="F71" s="2"/>
      <c r="G71" s="2"/>
      <c r="H71" s="2"/>
      <c r="I71" s="2"/>
      <c r="J71" s="2"/>
      <c r="K71" s="2"/>
    </row>
    <row r="72" spans="1:11" ht="27.75" customHeight="1" thickBot="1" x14ac:dyDescent="0.3">
      <c r="A72" s="23" t="str">
        <f>'[1]Nepokretna mreža'!A46</f>
        <v>UKUPNO (1.1.+1.2.+1.3.)</v>
      </c>
      <c r="B72" s="75">
        <f>'[1]Nepokretna mreža'!F46</f>
        <v>0</v>
      </c>
      <c r="C72" s="56"/>
      <c r="D72" s="2"/>
      <c r="E72" s="2"/>
      <c r="F72" s="2"/>
      <c r="G72" s="2"/>
      <c r="H72" s="2"/>
      <c r="I72" s="2"/>
      <c r="J72" s="2"/>
      <c r="K72" s="2"/>
    </row>
    <row r="73" spans="1:11" ht="15.75" thickBot="1" x14ac:dyDescent="0.3">
      <c r="A73" s="2"/>
      <c r="B73" s="4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 thickBot="1" x14ac:dyDescent="0.3">
      <c r="A74" s="26" t="s">
        <v>94</v>
      </c>
      <c r="B74" s="67" t="s">
        <v>53</v>
      </c>
      <c r="C74" s="2"/>
      <c r="D74" s="2"/>
      <c r="E74" s="2"/>
      <c r="F74" s="2"/>
      <c r="G74" s="2"/>
      <c r="H74" s="2"/>
      <c r="I74" s="2"/>
      <c r="J74" s="2"/>
      <c r="K74" s="2"/>
    </row>
    <row r="75" spans="1:11" ht="26.25" customHeight="1" thickBot="1" x14ac:dyDescent="0.3">
      <c r="A75" s="23" t="s">
        <v>95</v>
      </c>
      <c r="B75" s="75">
        <f>G11+H22+H50+E59+F67</f>
        <v>0</v>
      </c>
      <c r="C75" s="56"/>
      <c r="D75" s="2"/>
      <c r="E75" s="2"/>
      <c r="F75" s="2"/>
      <c r="G75" s="68"/>
      <c r="H75" s="2"/>
      <c r="I75" s="2"/>
      <c r="J75" s="2"/>
      <c r="K75" s="2"/>
    </row>
    <row r="76" spans="1:11" ht="15.75" thickBot="1" x14ac:dyDescent="0.3">
      <c r="A76" s="2"/>
      <c r="B76" s="4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 thickBot="1" x14ac:dyDescent="0.3">
      <c r="A77" s="26" t="s">
        <v>96</v>
      </c>
      <c r="B77" s="26"/>
      <c r="C77" s="2"/>
      <c r="D77" s="2"/>
      <c r="E77" s="2"/>
      <c r="F77" s="2"/>
      <c r="G77" s="2"/>
      <c r="H77" s="2"/>
      <c r="I77" s="2"/>
      <c r="J77" s="2"/>
      <c r="K77" s="2"/>
    </row>
    <row r="78" spans="1:11" ht="29.25" customHeight="1" thickBot="1" x14ac:dyDescent="0.3">
      <c r="A78" s="23" t="s">
        <v>97</v>
      </c>
      <c r="B78" s="75">
        <f>B75+B72</f>
        <v>0</v>
      </c>
      <c r="C78" s="2"/>
      <c r="D78" s="2"/>
      <c r="E78" s="2"/>
      <c r="F78" s="2"/>
      <c r="G78" s="2"/>
      <c r="H78" s="2"/>
      <c r="I78" s="2"/>
      <c r="J78" s="2"/>
      <c r="K78" s="2"/>
    </row>
    <row r="79" spans="1:11" ht="24" customHeight="1" thickBot="1" x14ac:dyDescent="0.3">
      <c r="A79" s="23" t="s">
        <v>98</v>
      </c>
      <c r="B79" s="75">
        <f>B78*0.25</f>
        <v>0</v>
      </c>
      <c r="C79" s="2"/>
      <c r="D79" s="2"/>
      <c r="E79" s="2"/>
      <c r="F79" s="2"/>
      <c r="G79" s="2"/>
      <c r="H79" s="2"/>
      <c r="I79" s="2"/>
      <c r="J79" s="2"/>
      <c r="K79" s="2"/>
    </row>
    <row r="80" spans="1:11" ht="26.25" customHeight="1" thickBot="1" x14ac:dyDescent="0.3">
      <c r="A80" s="23" t="s">
        <v>99</v>
      </c>
      <c r="B80" s="75">
        <f>B78+B79</f>
        <v>0</v>
      </c>
      <c r="C80" s="2"/>
      <c r="D80" s="2"/>
      <c r="E80" s="2"/>
      <c r="F80" s="2"/>
      <c r="G80" s="2"/>
      <c r="H80" s="2"/>
      <c r="I80" s="2"/>
      <c r="J80" s="2"/>
      <c r="K80" s="2"/>
    </row>
    <row r="82" spans="1:9" ht="37.5" customHeight="1" x14ac:dyDescent="0.25">
      <c r="A82" s="41" t="s">
        <v>0</v>
      </c>
      <c r="B82" s="79" t="s">
        <v>1</v>
      </c>
      <c r="C82" s="80"/>
      <c r="D82" s="80"/>
      <c r="E82" s="28"/>
      <c r="F82" s="28"/>
      <c r="G82" s="28"/>
      <c r="H82" s="28"/>
      <c r="I82" s="39"/>
    </row>
    <row r="83" spans="1:9" ht="15.75" x14ac:dyDescent="0.25">
      <c r="A83" s="29"/>
      <c r="B83" s="81" t="s">
        <v>2</v>
      </c>
      <c r="C83" s="82"/>
      <c r="D83" s="82"/>
      <c r="E83" s="82"/>
      <c r="F83" s="82"/>
      <c r="G83" s="82"/>
      <c r="H83" s="82"/>
      <c r="I83" s="31"/>
    </row>
    <row r="84" spans="1:9" ht="15.75" x14ac:dyDescent="0.25">
      <c r="A84" s="29"/>
      <c r="B84" s="30"/>
      <c r="C84" s="30"/>
      <c r="D84" s="30"/>
      <c r="E84" s="30"/>
      <c r="F84" s="30"/>
      <c r="G84" s="30"/>
      <c r="H84" s="30"/>
      <c r="I84" s="31"/>
    </row>
    <row r="85" spans="1:9" ht="15.75" x14ac:dyDescent="0.25">
      <c r="A85" s="29"/>
      <c r="B85" s="30"/>
      <c r="C85" s="30"/>
      <c r="D85" s="30"/>
      <c r="E85" s="30"/>
      <c r="F85" s="30"/>
      <c r="G85" s="30"/>
      <c r="H85" s="30"/>
      <c r="I85" s="31"/>
    </row>
    <row r="86" spans="1:9" ht="15.75" x14ac:dyDescent="0.25">
      <c r="A86" s="29"/>
      <c r="B86" s="81" t="s">
        <v>110</v>
      </c>
      <c r="C86" s="82"/>
      <c r="D86" s="82"/>
      <c r="E86" s="82"/>
      <c r="F86" s="82"/>
      <c r="G86" s="82"/>
      <c r="H86" s="82"/>
      <c r="I86" s="31"/>
    </row>
    <row r="87" spans="1:9" x14ac:dyDescent="0.25">
      <c r="A87" s="32"/>
      <c r="B87" s="33"/>
      <c r="C87" s="33"/>
      <c r="D87" s="33"/>
      <c r="E87" s="33"/>
      <c r="F87" s="33"/>
      <c r="G87" s="33"/>
      <c r="H87" s="33"/>
      <c r="I87" s="34"/>
    </row>
    <row r="88" spans="1:9" x14ac:dyDescent="0.25">
      <c r="A88" s="35"/>
      <c r="B88" s="36"/>
      <c r="C88" s="36"/>
      <c r="D88" s="36"/>
      <c r="E88" s="36"/>
      <c r="F88" s="36"/>
      <c r="G88" s="36"/>
      <c r="H88" s="36"/>
      <c r="I88" s="37"/>
    </row>
  </sheetData>
  <mergeCells count="117">
    <mergeCell ref="A67:E67"/>
    <mergeCell ref="B82:D82"/>
    <mergeCell ref="B86:H86"/>
    <mergeCell ref="B83:H83"/>
    <mergeCell ref="A63:A64"/>
    <mergeCell ref="B63:B64"/>
    <mergeCell ref="C63:C64"/>
    <mergeCell ref="D63:D64"/>
    <mergeCell ref="E63:E64"/>
    <mergeCell ref="F63:F64"/>
    <mergeCell ref="A49:G49"/>
    <mergeCell ref="H49:I49"/>
    <mergeCell ref="A50:G50"/>
    <mergeCell ref="H50:I50"/>
    <mergeCell ref="A59:D59"/>
    <mergeCell ref="I62:K62"/>
    <mergeCell ref="A46:G46"/>
    <mergeCell ref="H46:I46"/>
    <mergeCell ref="A47:I47"/>
    <mergeCell ref="C48:D48"/>
    <mergeCell ref="E48:F48"/>
    <mergeCell ref="H48:I48"/>
    <mergeCell ref="C44:D44"/>
    <mergeCell ref="E44:F44"/>
    <mergeCell ref="H44:I44"/>
    <mergeCell ref="C45:D45"/>
    <mergeCell ref="E45:F45"/>
    <mergeCell ref="H45:I45"/>
    <mergeCell ref="C41:D41"/>
    <mergeCell ref="E41:F41"/>
    <mergeCell ref="H41:I41"/>
    <mergeCell ref="A42:G42"/>
    <mergeCell ref="H42:I42"/>
    <mergeCell ref="A43:I43"/>
    <mergeCell ref="C38:D38"/>
    <mergeCell ref="E38:F38"/>
    <mergeCell ref="H38:I38"/>
    <mergeCell ref="A39:G39"/>
    <mergeCell ref="H39:I39"/>
    <mergeCell ref="A40:I40"/>
    <mergeCell ref="C35:D35"/>
    <mergeCell ref="E35:F35"/>
    <mergeCell ref="H35:I35"/>
    <mergeCell ref="A36:G36"/>
    <mergeCell ref="H36:I36"/>
    <mergeCell ref="A37:I37"/>
    <mergeCell ref="A32:G32"/>
    <mergeCell ref="H32:I32"/>
    <mergeCell ref="A33:I33"/>
    <mergeCell ref="C34:D34"/>
    <mergeCell ref="E34:F34"/>
    <mergeCell ref="H34:I34"/>
    <mergeCell ref="C30:D30"/>
    <mergeCell ref="E30:F30"/>
    <mergeCell ref="H30:I30"/>
    <mergeCell ref="C31:D31"/>
    <mergeCell ref="E31:F31"/>
    <mergeCell ref="H31:I31"/>
    <mergeCell ref="H26:I27"/>
    <mergeCell ref="A28:I28"/>
    <mergeCell ref="A29:B29"/>
    <mergeCell ref="C29:D29"/>
    <mergeCell ref="E29:F29"/>
    <mergeCell ref="H29:I29"/>
    <mergeCell ref="A22:G22"/>
    <mergeCell ref="H22:I22"/>
    <mergeCell ref="A23:G23"/>
    <mergeCell ref="A24:G24"/>
    <mergeCell ref="A25:G25"/>
    <mergeCell ref="A26:A27"/>
    <mergeCell ref="B26:B27"/>
    <mergeCell ref="C26:D27"/>
    <mergeCell ref="E26:F27"/>
    <mergeCell ref="G26:G27"/>
    <mergeCell ref="C20:D20"/>
    <mergeCell ref="E20:F20"/>
    <mergeCell ref="H20:I20"/>
    <mergeCell ref="C21:D21"/>
    <mergeCell ref="E21:F21"/>
    <mergeCell ref="H21:I21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10:D10"/>
    <mergeCell ref="E10:F10"/>
    <mergeCell ref="G10:H10"/>
    <mergeCell ref="G11:H11"/>
    <mergeCell ref="C15:D15"/>
    <mergeCell ref="E15:F15"/>
    <mergeCell ref="H15:I15"/>
    <mergeCell ref="C9:D9"/>
    <mergeCell ref="E9:F9"/>
    <mergeCell ref="G9:H9"/>
    <mergeCell ref="C6:D6"/>
    <mergeCell ref="E6:F6"/>
    <mergeCell ref="G6:H6"/>
    <mergeCell ref="C7:D7"/>
    <mergeCell ref="E7:F7"/>
    <mergeCell ref="G7:H7"/>
    <mergeCell ref="C4:D4"/>
    <mergeCell ref="E4:F4"/>
    <mergeCell ref="G4:H4"/>
    <mergeCell ref="C5:D5"/>
    <mergeCell ref="E5:F5"/>
    <mergeCell ref="G5:H5"/>
    <mergeCell ref="C8:D8"/>
    <mergeCell ref="E8:F8"/>
    <mergeCell ref="G8:H8"/>
  </mergeCells>
  <phoneticPr fontId="11" type="noConversion"/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Nepokretna mreža</vt:lpstr>
      <vt:lpstr>Pokretna mreža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Nika</dc:creator>
  <cp:lastModifiedBy>Nika Vida</cp:lastModifiedBy>
  <cp:lastPrinted>2021-11-08T10:38:29Z</cp:lastPrinted>
  <dcterms:created xsi:type="dcterms:W3CDTF">2017-12-22T08:10:21Z</dcterms:created>
  <dcterms:modified xsi:type="dcterms:W3CDTF">2025-11-04T13:12:51Z</dcterms:modified>
</cp:coreProperties>
</file>